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1" activeTab="0"/>
  </bookViews>
  <sheets>
    <sheet name="Pakiet 1 " sheetId="1" r:id="rId1"/>
    <sheet name="Pakiet 2 " sheetId="2" r:id="rId2"/>
    <sheet name="Pakiet 3 " sheetId="3" r:id="rId3"/>
    <sheet name="Pakiet 4 " sheetId="4" r:id="rId4"/>
    <sheet name="Pakiet 5 " sheetId="5" r:id="rId5"/>
    <sheet name="Pakiet 6 " sheetId="6" r:id="rId6"/>
    <sheet name="Pakiet 7 " sheetId="7" r:id="rId7"/>
    <sheet name="Pakiet 8 " sheetId="8" r:id="rId8"/>
    <sheet name="Pakiet 9 " sheetId="9" r:id="rId9"/>
    <sheet name="Pakiet 10" sheetId="10" r:id="rId10"/>
    <sheet name="Pakiet 11" sheetId="11" r:id="rId11"/>
  </sheets>
  <definedNames>
    <definedName name="Excel_BuiltIn_Print_Area" localSheetId="0">'Pakiet 1 '!$A$1:$K$27</definedName>
    <definedName name="_xlnm.Print_Area" localSheetId="0">'Pakiet 1 '!$A$1:$K$34</definedName>
    <definedName name="_xlnm.Print_Area" localSheetId="9">'Pakiet 10'!$A$1:$K$36</definedName>
    <definedName name="_xlnm.Print_Area" localSheetId="10">'Pakiet 11'!$A$1:$K$34</definedName>
    <definedName name="_xlnm.Print_Area" localSheetId="1">'Pakiet 2 '!$A$1:$K$21</definedName>
    <definedName name="_xlnm.Print_Area" localSheetId="2">'Pakiet 3 '!$A$1:$K$27</definedName>
    <definedName name="_xlnm.Print_Area" localSheetId="3">'Pakiet 4 '!$A$1:$K$21</definedName>
    <definedName name="_xlnm.Print_Area" localSheetId="4">'Pakiet 5 '!$A$1:$K$25</definedName>
    <definedName name="_xlnm.Print_Area" localSheetId="5">'Pakiet 6 '!$A$1:$K$21</definedName>
    <definedName name="_xlnm.Print_Area" localSheetId="6">'Pakiet 7 '!$A$1:$K$16</definedName>
    <definedName name="_xlnm.Print_Area" localSheetId="7">'Pakiet 8 '!$A$1:$K$16</definedName>
    <definedName name="_xlnm.Print_Area" localSheetId="8">'Pakiet 9 '!$A$1:$K$21</definedName>
  </definedNames>
  <calcPr fullCalcOnLoad="1"/>
</workbook>
</file>

<file path=xl/comments7.xml><?xml version="1.0" encoding="utf-8"?>
<comments xmlns="http://schemas.openxmlformats.org/spreadsheetml/2006/main">
  <authors>
    <author/>
  </authors>
  <commentList>
    <comment ref="I9" authorId="0">
      <text>
        <r>
          <rPr>
            <b/>
            <sz val="8"/>
            <color indexed="8"/>
            <rFont val="Times New Roman"/>
            <family val="1"/>
          </rPr>
          <t xml:space="preserve">JG:
</t>
        </r>
      </text>
    </comment>
  </commentList>
</comments>
</file>

<file path=xl/sharedStrings.xml><?xml version="1.0" encoding="utf-8"?>
<sst xmlns="http://schemas.openxmlformats.org/spreadsheetml/2006/main" count="472" uniqueCount="197">
  <si>
    <t>Dostawa drobnego sprzętu medycznego w zakresie pakietu nr 1 dla Szpitala Nowowiejskiego</t>
  </si>
  <si>
    <r>
      <t xml:space="preserve">Strzykawki jednorazowe –  2 ml.
</t>
    </r>
    <r>
      <rPr>
        <sz val="10"/>
        <color indexed="8"/>
        <rFont val="Arial"/>
        <family val="2"/>
      </rPr>
      <t>- typu Luer</t>
    </r>
    <r>
      <rPr>
        <sz val="10"/>
        <color indexed="8"/>
        <rFont val="Arial"/>
        <family val="2"/>
      </rPr>
      <t xml:space="preserve">, jałowa,
- przeźroczysty cylinder,                       
- o łatwym i równomiernym przesuwie tłoka,
- podziałka, niezmywalna w kolorze granat lub czarny,                                                             - pierścień zabezpieczający przypadkowemu wycofaniu tłoka,
- pakowane papier- folia.                                                                                          </t>
    </r>
  </si>
  <si>
    <r>
      <t xml:space="preserve">Strzykawki jednorazowe –  10 ml.
</t>
    </r>
    <r>
      <rPr>
        <sz val="10"/>
        <color indexed="8"/>
        <rFont val="Arial"/>
        <family val="2"/>
      </rPr>
      <t>- jałowa jednorazowego użytku</t>
    </r>
    <r>
      <rPr>
        <sz val="10"/>
        <rFont val="Arial"/>
        <family val="2"/>
      </rPr>
      <t xml:space="preserve"> typu Luer</t>
    </r>
    <r>
      <rPr>
        <sz val="10"/>
        <color indexed="8"/>
        <rFont val="Arial"/>
        <family val="2"/>
      </rPr>
      <t xml:space="preserve">,
-  przeźroczysta,
- o łatwym i równomiernym przesuwie tłoka,
- podziałka, niezmywalna w kolorze granat lub czarny,                                                           - pierścień zabezpieczający przypadkowemu wycofaniu tłoka,
- pakowane papier- folia.                                                                                        </t>
    </r>
  </si>
  <si>
    <r>
      <t>Strzykawki jednorazowe –  20 ml</t>
    </r>
    <r>
      <rPr>
        <sz val="10"/>
        <color indexed="8"/>
        <rFont val="Arial"/>
        <family val="2"/>
      </rPr>
      <t xml:space="preserve">.
- jałowa jednorazowego użytku </t>
    </r>
    <r>
      <rPr>
        <sz val="10"/>
        <rFont val="Arial"/>
        <family val="2"/>
      </rPr>
      <t>typu Luer,</t>
    </r>
    <r>
      <rPr>
        <sz val="10"/>
        <color indexed="8"/>
        <rFont val="Arial"/>
        <family val="2"/>
      </rPr>
      <t xml:space="preserve">
- przeźroczysta,
- o łatwym i równomiernym przesuwie tłoka,
- podziałka, niezmywalna w kolorze granat lub czarny,                                                          - pierścień zabezpieczający przed przypadkowym wycofaniem tłoka,
-  pakowane papier- folia.                                  
    </t>
    </r>
  </si>
  <si>
    <r>
      <t xml:space="preserve">Uniwersalne igły do penów :                         - </t>
    </r>
    <r>
      <rPr>
        <sz val="10"/>
        <color indexed="8"/>
        <rFont val="Arial"/>
        <family val="2"/>
      </rPr>
      <t>kompatybilne ze  wszystkimi rodzajami i typami wstrzykiwaczy insulinowych dostępnych w Polsce,                                      - łatwe nakręcanie i odkręcanie igły,                              - jednorazowego użytku,sterylne ,                                    - dostępne rozmiary: - 5mm x 0,25mm; 8mm x 0,30mm;  12,7mm x 0,33mm; 8mm x 0,25</t>
    </r>
  </si>
  <si>
    <r>
      <t xml:space="preserve">Igły jednorazowe bezpieczne                                 - </t>
    </r>
    <r>
      <rPr>
        <sz val="10"/>
        <color indexed="8"/>
        <rFont val="Arial"/>
        <family val="2"/>
      </rPr>
      <t xml:space="preserve">ostre, sterylne,                                                      - zintegrowana osłona zabezpieczająca                     - aktywacja mechanizmu zabezpieczającego jednym palcem, bezpośrednio po iniekcji                                - blokada osłony zabezpieczającej                                 - pakowane papier folia.                                   Opakowanie powinno otwierać się tylko w miejscu do tego przeznaczonym, wyraźnie  oznaczone serią , datą produkcji i ważności produktu .Igły muszą być oznaczone barwnym kodem identyfikacyjnym określającym grubość nr. 25 G(0,5 X 25) ,  22 G(0,7 X 30) ,                21 G( 0,8 X40) ,20 G (0,9 X 40).                           -igły kompatybilne  ze strzykawką z końcówką Luer .                                                     </t>
    </r>
  </si>
  <si>
    <r>
      <t>Igły jednorazowe „luer”, ostre
-</t>
    </r>
    <r>
      <rPr>
        <sz val="10"/>
        <color indexed="8"/>
        <rFont val="Arial"/>
        <family val="2"/>
      </rPr>
      <t xml:space="preserve"> sterylne,
- pakowane papier folia.
- Opakowanie powinno otwierać się tylko w miejscu do tego przeznaczonym, wyraźnie  oznaczone serią , datą produkcji i ważności produktu .Igły muszą być oznaczone barwnym kodem identyfikacyjnym określającym grubość nr.   18 G ( 1,2X 40),                 20 G (0,9 X 40),                                                    21 G (0,8 X 40), 22G (0,7X 40)                                                - igły kompatybilne ze strzykawkami, końcówka luer                                               </t>
    </r>
  </si>
  <si>
    <r>
      <t xml:space="preserve"> </t>
    </r>
    <r>
      <rPr>
        <sz val="10"/>
        <rFont val="Arial"/>
        <family val="2"/>
      </rPr>
      <t>2. Deklarację zgodności CE - zgodnie z ustawą z dnia 20 maja 2010 r. o wyrobach medycznych.</t>
    </r>
  </si>
  <si>
    <r>
      <t>3. Dokument potwierdzający zgodność produktu z normą PN-EN 455-1-2-3, EN 374, EN 420, EN 388, ASTM F 1671 - nie starsze niż 5 lat.</t>
    </r>
    <r>
      <rPr>
        <sz val="10"/>
        <rFont val="Arial"/>
        <family val="2"/>
      </rPr>
      <t xml:space="preserve"> (dotyczy poz. 1 i 2)</t>
    </r>
  </si>
  <si>
    <r>
      <t>2. Deklarację zgodności CE - zgodnie z ustawą z dnia 20 maja 2010 r. o wyrobach medycznych</t>
    </r>
    <r>
      <rPr>
        <sz val="10"/>
        <rFont val="Arial"/>
        <family val="2"/>
      </rPr>
      <t xml:space="preserve">  (dotyczy poz. 1 i 2) </t>
    </r>
  </si>
  <si>
    <r>
      <t>4.Dokumenty potwierdzające dopuszczenie do kontaktu z żywnością</t>
    </r>
    <r>
      <rPr>
        <sz val="10"/>
        <rFont val="Arial"/>
        <family val="2"/>
      </rPr>
      <t>. (dotyczy poz. 3)</t>
    </r>
  </si>
  <si>
    <r>
      <t xml:space="preserve">Fartuch foliowy biały </t>
    </r>
    <r>
      <rPr>
        <sz val="10"/>
        <color indexed="8"/>
        <rFont val="Arial"/>
        <family val="2"/>
      </rPr>
      <t>o długości odpowiadającej rozmiarom M, L, XL osłaniający: klatkę piersiową, tułów oraz nogi, wiązny z tyłu na troczki. Długość fartucha 180 cm</t>
    </r>
  </si>
  <si>
    <t>Pakiet nr 5</t>
  </si>
  <si>
    <r>
      <t xml:space="preserve">Pojemniki  na ostre odpady medyczne:
</t>
    </r>
    <r>
      <rPr>
        <sz val="10"/>
        <rFont val="Arial"/>
        <family val="2"/>
      </rPr>
      <t>• pojemności 700 - 750, 
• kolor pojemnika czerwony,
• oznaczenie materiał zakaźny,
• naklejka – data otwarcia, zamknięcia, miejsce pochodzenia, podpis osoby zamykającej pojemnik,
• wykonane z tworzywa odpornego na uderzenia, zgniatanie,
• odporne na przekucia,
• zamykane od góry,
• posiadające atesty PZH</t>
    </r>
  </si>
  <si>
    <r>
      <t xml:space="preserve">Pojemniki  na ostre odpady medyczne:
</t>
    </r>
    <r>
      <rPr>
        <sz val="10"/>
        <rFont val="Arial"/>
        <family val="2"/>
      </rPr>
      <t>• pojemności 2 litry, 
• kolor pojemnika czerwony,
• oznaczenie materiał zakaźny,
• naklejka – data otwarcia, zamknięcia, miejsce pochodzenia, podpis osoby zamykającej pojemnik,
• wykonane z tworzywa odpornego na uderzenia, zgniatanie,
• odporne na przekucia,
• zamykane od góry,
• posiadające atesty PZH</t>
    </r>
  </si>
  <si>
    <r>
      <t xml:space="preserve">Pojemniki  na ostre odpady medyczne:
</t>
    </r>
    <r>
      <rPr>
        <sz val="10"/>
        <rFont val="Arial"/>
        <family val="2"/>
      </rPr>
      <t>• pojemności 5 litrów,
• kolor pojemnika żółty,
• oznaczenie materiał zakaźny,
• naklejka – data otwarcia, zamknięcia, miejsce pochodzenia, podpis osoby zamykającej pojemnik,
• wykonane z tworzywa odpornego na uderzenia, zgniatanie,
• odporne na przekucia,
• zamykane od góry,
• posiadające atesty PZH</t>
    </r>
  </si>
  <si>
    <r>
      <t xml:space="preserve">Kieliszki do leków:
</t>
    </r>
    <r>
      <rPr>
        <b/>
        <sz val="10"/>
        <rFont val="Arial"/>
        <family val="2"/>
      </rPr>
      <t>• przeźroczyste,
• wykonane z twardego tworzywa,
• jednorazowego użytku, 
• miareczkowane (widocznie, oznaczone najlepiej kolor czarny lub granatowy),
• pojemność 25 – 30 mililitrów, pakowane w tubach – 70 –  80 sztuk.</t>
    </r>
  </si>
  <si>
    <t>1op=75szt.</t>
  </si>
  <si>
    <r>
      <t xml:space="preserve">Szpatułki laryngologiczne
</t>
    </r>
    <r>
      <rPr>
        <sz val="10"/>
        <rFont val="Arial"/>
        <family val="2"/>
      </rPr>
      <t>• pakowane pojedynczo, sterylne
• rozmiar 150mm x 18mm,
• Pakowanie zbiorcze po 50 lub 100 sztuk</t>
    </r>
  </si>
  <si>
    <t xml:space="preserve">           Razem pakiet nr 5 poz. 1-10</t>
  </si>
  <si>
    <r>
      <t xml:space="preserve">Pojemniki  na ostre odpady medyczne:
</t>
    </r>
    <r>
      <rPr>
        <sz val="10"/>
        <color indexed="8"/>
        <rFont val="Arial"/>
        <family val="2"/>
      </rPr>
      <t>• pojemności 1 litr, 
• kolor pojemnika czerwony,
• oznaczenie materiał zakaźny,
• naklejka – data otwarcia, zamknięcia, miejsce pochodzenia, podpis osoby zamykającej pojemnik,
• wykonane z tworzywa odpornego na uderzenia, zgniatanie,
• odporne na przekucia,
• zamykane od góry,
• posiadające atesty PZH</t>
    </r>
  </si>
  <si>
    <r>
      <t xml:space="preserve">Tace na leki
</t>
    </r>
    <r>
      <rPr>
        <sz val="10"/>
        <rFont val="Arial"/>
        <family val="2"/>
      </rPr>
      <t xml:space="preserve">• z twardego tworzywa sztucznego,
• z podwyższonymi brzegami, z miejscem na umieszczenie wizytówki pacjenta                            •  otwory głębokie zapewniające stabilizację kieliszka,
• gładkie powierzchnie,
  na 24 lub 32 kieliszki,
• posiadająca atest PZH,
• Wielkość tacy nie większa niż 43 x </t>
    </r>
    <r>
      <rPr>
        <sz val="10"/>
        <color indexed="8"/>
        <rFont val="Arial"/>
        <family val="2"/>
      </rPr>
      <t>32,0</t>
    </r>
    <r>
      <rPr>
        <sz val="10"/>
        <rFont val="Arial"/>
        <family val="2"/>
      </rPr>
      <t xml:space="preserve"> cm</t>
    </r>
  </si>
  <si>
    <r>
      <t xml:space="preserve">Miska nerkowata
</t>
    </r>
    <r>
      <rPr>
        <sz val="10"/>
        <rFont val="Arial"/>
        <family val="2"/>
      </rPr>
      <t xml:space="preserve">1. z tworzywa sztucznego,
2. kolor biały,
3. 25  na 13 centymetrów,
4. do dezynfekcji chemicznej,
</t>
    </r>
  </si>
  <si>
    <r>
      <t xml:space="preserve">Kaczka męska
</t>
    </r>
    <r>
      <rPr>
        <sz val="10"/>
        <rFont val="Arial"/>
        <family val="2"/>
      </rPr>
      <t xml:space="preserve">• z tworzywa sztucznego,
• z mocowaną nakładaną zatyczką,
• półprzeźroczysta,
• do dezynfekcji chemicznej i termicznej,
</t>
    </r>
  </si>
  <si>
    <r>
      <t xml:space="preserve">Basen
</t>
    </r>
    <r>
      <rPr>
        <sz val="10"/>
        <rFont val="Arial"/>
        <family val="2"/>
      </rPr>
      <t xml:space="preserve">• z tworzywa sztucznego,
• kolor biały,
• pokrywa szczelnie zamykana,
• bez ostrych krawędzi,
• do dezynfekcji chemicznej i termicznej,
</t>
    </r>
  </si>
  <si>
    <t>Pakiet nr 6</t>
  </si>
  <si>
    <r>
      <t xml:space="preserve">Wanna do dezynfekcji:
</t>
    </r>
    <r>
      <rPr>
        <sz val="10"/>
        <rFont val="Arial"/>
        <family val="2"/>
      </rPr>
      <t>• z sitem, zaopatrzonym  w metalowe uchwyty/ociekacze,
• z zamykaną pokrywą, pokrywa zapewniająca szczelność,
• na bocznej ściance nadrukowana jest skala pojemności co pozwala na dokładne odmierzenie zawartości płynów dezynfekujących, 
• pojemność 5000 ml.,
• posiada atest PZH,
• pokrywa zapewniająca szczelność</t>
    </r>
  </si>
  <si>
    <r>
      <t xml:space="preserve">Testy do sterylizacji parowej:
</t>
    </r>
    <r>
      <rPr>
        <sz val="10"/>
        <rFont val="Arial"/>
        <family val="2"/>
      </rPr>
      <t>• wieloparametrowe,
• pakowany po 500 sztuk</t>
    </r>
  </si>
  <si>
    <t>op</t>
  </si>
  <si>
    <r>
      <t xml:space="preserve">Rurki do ślinociągu :
</t>
    </r>
    <r>
      <rPr>
        <sz val="10"/>
        <rFont val="Arial"/>
        <family val="2"/>
      </rPr>
      <t>• jednorazowego użytku,
• giętkie,
• pakowane po 100 sztuk</t>
    </r>
  </si>
  <si>
    <r>
      <t xml:space="preserve">Rękaw folia – papier do sterylizacji
</t>
    </r>
    <r>
      <rPr>
        <sz val="10"/>
        <rFont val="Arial"/>
        <family val="2"/>
      </rPr>
      <t>• w rolkach po 200 metrów,
• o szerokości 15 cm</t>
    </r>
  </si>
  <si>
    <r>
      <t xml:space="preserve">Rękaw folia – papier do sterylizacji
</t>
    </r>
    <r>
      <rPr>
        <sz val="10"/>
        <rFont val="Arial"/>
        <family val="2"/>
      </rPr>
      <t>• w rolkach po 200 metrów,
o szerokości 25 cm</t>
    </r>
  </si>
  <si>
    <r>
      <t xml:space="preserve">Serwety stomatologiczne jednorazowego użytku:
</t>
    </r>
    <r>
      <rPr>
        <sz val="10"/>
        <rFont val="Arial"/>
        <family val="2"/>
      </rPr>
      <t>• wymiary 46-48 X 33 cm,
• kolor niebieski lub zielony</t>
    </r>
  </si>
  <si>
    <t xml:space="preserve">           Razem pakiet nr 6 poz. 1-7</t>
  </si>
  <si>
    <r>
      <t>Kuweta do transportu jałowego sprzętu</t>
    </r>
    <r>
      <rPr>
        <sz val="10"/>
        <color indexed="8"/>
        <rFont val="Arial"/>
        <family val="2"/>
      </rPr>
      <t>:
• posiada atesty PZH,
• z filtrem,
• z pokrywą,
• zamykany na bokach,
• wymiary 29X 15 X5 cm</t>
    </r>
  </si>
  <si>
    <t>Pakiet nr 7</t>
  </si>
  <si>
    <r>
      <t xml:space="preserve">Ciśnieniomierze ręczne zegarowe:
</t>
    </r>
    <r>
      <rPr>
        <sz val="10"/>
        <rFont val="Arial"/>
        <family val="2"/>
      </rPr>
      <t xml:space="preserve">• odporność na wstrząsy i upadki z wysokości minimum 75 cm na twardą powierzchnię - potwierdzoną przez niezależną, uprawnioną instytucję badawczą,
• mankiet możliwość mycia i dezynfekcji przez pryskanie i zanurzenie, zabezpieczenie mankietu przed dostaniem się wody do środka,
• oznaczenie rozmiarów mankietów: kolorami i numerami,
• gwarancja na mankiet minimum 3 lata,
• 10 lat gwarancji na kalibrację,
• dokumenty przebadania , certyfikaty, atesty, dopuszczenia,
• w skład zestawu wchodzą : pokrowiec, standardowy mankiet dla dorosłych, słuchawki. Aparaty dla praworecznych.  </t>
    </r>
  </si>
  <si>
    <r>
      <t>Mankiet wymienny (wielokrotny) z uniwersalną złączką FlexiPort do pomiaru ciśnienia krwi - kompatybilny z ciśnieniomierzem z poz. nr 1,</t>
    </r>
    <r>
      <rPr>
        <sz val="10"/>
        <rFont val="Arial"/>
        <family val="2"/>
      </rPr>
      <t xml:space="preserve">                           • mankiet z możliwością mycia i dezynfekcji przez pryskanie i zanurzenie, zabezpieczenie mankietu przed dostaniem się wody do środka,
• oznaczenie rozmiarów mankietów: kolorami i numerami,
• gwarancja na mankiet minimum 3 lata,                                              • rozmiary:nr 9 (15-21 cm),        nr 11(25-34),nr 12 (32-43), </t>
    </r>
    <r>
      <rPr>
        <b/>
        <sz val="10"/>
        <rFont val="Arial"/>
        <family val="2"/>
      </rPr>
      <t>nr 12L (32-43)</t>
    </r>
  </si>
  <si>
    <r>
      <t>Stetoskop</t>
    </r>
    <r>
      <rPr>
        <sz val="10"/>
        <rFont val="Arial"/>
        <family val="2"/>
      </rPr>
      <t xml:space="preserve"> z jednostronną płaską głowicą dla dorosłych do badania pomiaru ciśnienia krwi, standardowy jednokanałowy,w komplecie dodatkowe twarde oliwki. </t>
    </r>
  </si>
  <si>
    <t xml:space="preserve">           Razem pakiet nr 7 poz. 1-3</t>
  </si>
  <si>
    <t>Pakiet nr 8</t>
  </si>
  <si>
    <r>
      <t xml:space="preserve">Termometr do lodówki           </t>
    </r>
    <r>
      <rPr>
        <sz val="10"/>
        <rFont val="Arial"/>
        <family val="2"/>
      </rPr>
      <t xml:space="preserve">(przechowywanie leków) , posiadający uchwyt umożliwiający zawieszenie,zakres temperatury:-40 do +40 st. Obudowa ze stali nierdzewnej.              </t>
    </r>
    <r>
      <rPr>
        <b/>
        <sz val="10"/>
        <rFont val="Arial"/>
        <family val="2"/>
      </rPr>
      <t xml:space="preserve"> </t>
    </r>
  </si>
  <si>
    <t>Pakiet nr 9</t>
  </si>
  <si>
    <r>
      <t xml:space="preserve">Przecinacze do tabletek:
</t>
    </r>
    <r>
      <rPr>
        <sz val="10"/>
        <rFont val="Arial"/>
        <family val="2"/>
      </rPr>
      <t>• wykonane z materiału odpornego na ucisk,
• pakowane pojedynczo</t>
    </r>
  </si>
  <si>
    <t>Moździerz z tłuczkiem lub kruszarka do leków.</t>
  </si>
  <si>
    <t>Staza jednorazowa:gumowa  bezlateksowa, wysoka wytrzymałość na rozciąganie,opakowanie umożliwijace wygodne dzielenie perforowanych opasek.Opakowanie rolka 25 sztuk</t>
  </si>
  <si>
    <r>
      <t xml:space="preserve">Opaski uciskowe (staza):
</t>
    </r>
    <r>
      <rPr>
        <sz val="10"/>
        <rFont val="Arial"/>
        <family val="2"/>
      </rPr>
      <t>• z tworzywa rozciągliwego, szerokość ok.2 cm.,
• białe zamki z PC,
• z przyciskiem uwalniającym opaskę. Łatwa do szybkiej dezynfekcji.</t>
    </r>
  </si>
  <si>
    <t>Skalpele (ostrza wymienne)
• sterylne
• pakowane pojedynczo
• na opakowaniu wyraźna data produkcji, data ważności, seria,
• nr 23</t>
  </si>
  <si>
    <t>Młotek neurologiczny typu Taylor Tytan</t>
  </si>
  <si>
    <r>
      <t xml:space="preserve">Nożyczki chirurgiczne </t>
    </r>
    <r>
      <rPr>
        <sz val="10"/>
        <rFont val="Arial"/>
        <family val="2"/>
      </rPr>
      <t xml:space="preserve">standardowe proste ostro/tępe      długość 160mm-165mm                wyrób medyczny, spełniajacy wszystkie normy i dyrektywy UE   oznaczone znakiem CE. </t>
    </r>
  </si>
  <si>
    <t>op.</t>
  </si>
  <si>
    <t xml:space="preserve">           Razem pakiet nr 9 poz. 1-8</t>
  </si>
  <si>
    <r>
      <t xml:space="preserve">Nici niewchłanialne z igłą 1/0
</t>
    </r>
    <r>
      <rPr>
        <sz val="10"/>
        <color indexed="8"/>
        <rFont val="Arial"/>
        <family val="2"/>
      </rPr>
      <t>opakowanie po 10 -12 sztuk</t>
    </r>
  </si>
  <si>
    <t xml:space="preserve">Pakiet nr 10 </t>
  </si>
  <si>
    <t xml:space="preserve">           Razem pakiet nr 8 poz.1- 2</t>
  </si>
  <si>
    <t xml:space="preserve">           Razem pakiet nr 11  poz. 1</t>
  </si>
  <si>
    <t xml:space="preserve">           Razem pakiet nr 10  poz. 1-3</t>
  </si>
  <si>
    <t>Formularz cenowy – opis przedmiotu zamówienia</t>
  </si>
  <si>
    <t>Lp</t>
  </si>
  <si>
    <t>Opis asortymentu</t>
  </si>
  <si>
    <t>Potwierdzenie spełniania przez oferowany produkt wszystkich wymagań określonych w kol. 2</t>
  </si>
  <si>
    <t>Jm</t>
  </si>
  <si>
    <t>Ilość</t>
  </si>
  <si>
    <t>Cena jednostkowa  netto</t>
  </si>
  <si>
    <t>Cena jednostkowa brutto (z VAT)</t>
  </si>
  <si>
    <t>Stawka VAT %</t>
  </si>
  <si>
    <t>Wartość brutto (z VAT)</t>
  </si>
  <si>
    <r>
      <t>Rękawiczki diagnostyczne lateksowe</t>
    </r>
    <r>
      <rPr>
        <sz val="10"/>
        <rFont val="Arial"/>
        <family val="2"/>
      </rPr>
      <t xml:space="preserve"> - niejałowe, bezpudrowe  wykonane z naturalnego lateksu kauczukowego.
• o obniżonej zawartości protein
• niesterylne, wzmocniony mankiet zapewniający łatwe zakładanie i zapobiegający zwijaniu się, pokryte wewnątrz warstwą polimerową, pasujące na prawą i lewą rękę.
• elastyczne o wysokiej odporności na uszkodzenia mechaniczne,
• teksturowane na całej powierzchni dłoni lub widoczną wyczuwalną teksturą na końcach palców, odpowiadajace normą EN 455 , EN 420, odporne na przenikanie wirusów zgodnie z normą ASTM F1671 oraz substancji chemicznych zgodnie z normą EN 374 . Rękawice zarejestrowane jako wyrób medyczny i środek ochrony indywidualnej kat. III. Opisane parametry poświadczone dokumentami. 
</t>
    </r>
    <r>
      <rPr>
        <b/>
        <sz val="10"/>
        <rFont val="Arial"/>
        <family val="2"/>
      </rPr>
      <t>• na opakowaniu musi być umieszczone:</t>
    </r>
    <r>
      <rPr>
        <sz val="10"/>
        <rFont val="Arial"/>
        <family val="2"/>
      </rPr>
      <t xml:space="preserve"> nazwa producenta, termin ważności, numer serii, data produkcji, informacja w języku polskim,rozmiar , znak CE. Poziom AQL  
2 miesięcy), certyfikat CE.
• pakowane po 100 sztuk, 
• dostępność rozmiarów; S, M, L, XL. 
• długość min. 240 mm. AQL ≤ 1.5</t>
    </r>
  </si>
  <si>
    <t>Tak*
 Nie*</t>
  </si>
  <si>
    <t>1op.=100 szt.</t>
  </si>
  <si>
    <r>
      <t xml:space="preserve">Rękawice chirurgiczne sterylne bezpudrowe z lateksu:
</t>
    </r>
    <r>
      <rPr>
        <sz val="10"/>
        <rFont val="Arial"/>
        <family val="2"/>
      </rPr>
      <t xml:space="preserve">• o obniżonej zawartości protein ( poniżej 50 ug/g),
• sterylizowane radiacyjnie, odporne na przenikanie wirusów zgodnie z normą ASTM F 1671 oraz przenikanie substancji chemicznych zgodnie z normą EN 374 potwierdzone badaniami z jednostki niezależnej,
• powierzchnia zewnętrzna mikroteksturowana, powierzchnie pokryte obustronnie polimerem lub silikonem
• mankiet prosty wykończony równomiernie rolowanym rantem,
• szczelnie pakowane parami,
• anatomicznie dopasowane do kształtu dłoni,
• zróżnicowane na prawą i lewą dloń,
• elastyczne o wysokiej odporności na uszkodzenia mechaniczne,
• minimalna długość rękawicy 290 mm. (+/ -10 - 20 mm)
• opakowanie zewnętrzne folia-folia, odporne na wilgoć,  
</t>
    </r>
    <r>
      <rPr>
        <b/>
        <sz val="10"/>
        <rFont val="Arial"/>
        <family val="2"/>
      </rPr>
      <t xml:space="preserve">• opakowanie jednostkowe powinno zawierać: </t>
    </r>
    <r>
      <rPr>
        <sz val="10"/>
        <rFont val="Arial"/>
        <family val="2"/>
      </rPr>
      <t>umieszczona data sterylizacji, termin ważności, nr serii, rozmiar,nazwa producenta, informacje w języku polskim oraz znak CE.
deklaracja zgodności oraz Certyfikat CE, raport z badań producenta na zgodność EN-455-1,2,3 (z 5 lat).
Certyfikat ISO 9001 lub ISO 13485 potwierdzający, że wyroby są 
produkowane w zakładzie gdzie jest wdrożony SZJ
Dostępne rozmiary: 6.5 - 9.0. AQL ≤ 1.0</t>
    </r>
  </si>
  <si>
    <t>par</t>
  </si>
  <si>
    <r>
      <t xml:space="preserve">Rękawice higieniczne (foliowe)
</t>
    </r>
    <r>
      <rPr>
        <sz val="10"/>
        <rFont val="Arial"/>
        <family val="2"/>
      </rPr>
      <t xml:space="preserve">• jednorazowego użytku, niesterylne,
• pasujące na prawą i lewą rękę,
• z teksturowanej folii LDPE lub HDPE
• deklaracja zgodności potwierdzająca dopuszczenie do kontaktu z żywnością,
pakowane po 100 sztuk z możliwością pojedyńczego wyjmowania.
Dostępne rozmiary: S, M, L                                                              </t>
    </r>
    <r>
      <rPr>
        <b/>
        <sz val="10"/>
        <rFont val="Arial"/>
        <family val="2"/>
      </rPr>
      <t xml:space="preserve">Opakowanie powinno zawierać informacje : 
</t>
    </r>
    <r>
      <rPr>
        <sz val="10"/>
        <rFont val="Arial"/>
        <family val="2"/>
      </rPr>
      <t xml:space="preserve">termin ważności
data produkcji
informację w języku polskim                                  </t>
    </r>
  </si>
  <si>
    <t>1op.= 100 szt.</t>
  </si>
  <si>
    <t xml:space="preserve"> </t>
  </si>
  <si>
    <t>Do oferty należy dołączyć informacje o dokumentach potwierdzających, że oferowane dostawy odpowiadają określonym wymaganiom:</t>
  </si>
  <si>
    <t>do  rejestru wyrobów medycznych</t>
  </si>
  <si>
    <r>
      <t>UWAGA:</t>
    </r>
    <r>
      <rPr>
        <sz val="10"/>
        <rFont val="Arial"/>
        <family val="2"/>
      </rPr>
      <t xml:space="preserve"> Wykonawca zobowiązany jest podać cenę jednostkową netto za opakowanie a 100 szt. rękawic.</t>
    </r>
  </si>
  <si>
    <t>Zamawiający dopuszcza w poz. 1 zaoferowanie przez wykonawcę inne ilości sztuk rękawic w opakowaniu ale nie więcej niż 200 szt.</t>
  </si>
  <si>
    <t xml:space="preserve">Jeżeli wykonawca proponuje rękawice w opakowaniu innym niż wymagane przez zamawiającego, powinien odpowiednią ilość rękawic </t>
  </si>
  <si>
    <t>przeliczyć tak by ogólna ilość danego asortymentu rękawic nie była mniejsza niż wymagana tj:</t>
  </si>
  <si>
    <t>w poz. 1 -100 000szt</t>
  </si>
  <si>
    <t>Zamawiający zastrzega sobie aby okres ważności rękawic wynosił minimum 12 miesięcy od daty dostawy.</t>
  </si>
  <si>
    <t>Pakiet nr 11 - Rękawice</t>
  </si>
  <si>
    <t xml:space="preserve"> Wartość 
netto 
(5 x 6)</t>
  </si>
  <si>
    <r>
      <t xml:space="preserve">  Rękawice diagnostyczne nitrylowe - niesterylne,  
</t>
    </r>
    <r>
      <rPr>
        <sz val="10"/>
        <rFont val="Arial"/>
        <family val="2"/>
      </rPr>
      <t>- bezpudrowe 
- bez zawartości protein 
- dające się łatwo zakładać i zdejmować 
- bardzo elastyczne, zbliżone właściwościami dotykowymi do lateksu 
- teksturowana powierzchnia końcówek palców lub dłoni 
- możliwość noszenia na prawej i lewej dłoni 
- mankiet rolowany
- długość min. 240 mm                                                        - opakowanie umożliwiające pojedyncze wyjmowanie rękawic.
- Zarejestrowane jako wyrób medyczny oraz środek ochrony osobistej kat. III, odpowiadajacy normom EN 455   ASTM F 1671     EN374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zgodne z normą EN 420, EN 388. Dostępność rozmiarów: S, M, L,XL  Pakowane po 100 -200szt. AQL ≤ 1.5 
</t>
    </r>
    <r>
      <rPr>
        <b/>
        <sz val="10"/>
        <rFont val="Arial"/>
        <family val="2"/>
      </rPr>
      <t xml:space="preserve">Na opakowaniu musi być umieszczone: 
</t>
    </r>
    <r>
      <rPr>
        <sz val="10"/>
        <rFont val="Arial"/>
        <family val="2"/>
      </rPr>
      <t xml:space="preserve">- termin ważności, data produkcji, informacje w języku polskim, numer serii , znak CE. Poziom AQL, rozmiar,piktogramy z podanymi poziomami ochrony i numerem normy europejskiej.
</t>
    </r>
  </si>
  <si>
    <t xml:space="preserve"> 1. dokumenty potwierdzające dopuszczenie produktu do obrotu medycznego i stosowania przy udzielaniu świadczeń zdrowotnych lub zgłoszenie</t>
  </si>
  <si>
    <t>3. dokument potwierdzający zgodność produktu z normą PN-EN 455-1-2-3, EN 374, EN 420, EN 388, ASTM F 1671 - nie starsze niż 5 lat.</t>
  </si>
  <si>
    <t>przeliczyć tak by ogólna ilość danego asortymentu rękawic nie była nmiejsza niż wymagana tj:</t>
  </si>
  <si>
    <t>w poz. 1 -720 000 szt.</t>
  </si>
  <si>
    <t>Pakiet nr 1</t>
  </si>
  <si>
    <t>Potwierdzenie spełniania przez oferowany produkt wszystkich wymagań określonych kol.</t>
  </si>
  <si>
    <t>Cena    jednostkowa   brutto                  (z VAT)</t>
  </si>
  <si>
    <t>Wartość    brutto           (z VAT)</t>
  </si>
  <si>
    <t>szt.</t>
  </si>
  <si>
    <t>szt</t>
  </si>
  <si>
    <t xml:space="preserve">szt. </t>
  </si>
  <si>
    <r>
      <t>Koreczki do kaniuli:
-</t>
    </r>
    <r>
      <rPr>
        <sz val="10"/>
        <rFont val="Arial"/>
        <family val="2"/>
      </rPr>
      <t xml:space="preserve"> pakowane pojedynczo,
- wykonane z materiału hypoalergicznego, 
- kompatybilny z kaniulami obwodowymi              </t>
    </r>
  </si>
  <si>
    <r>
      <t xml:space="preserve">Strzykawki insulinowe 1 ml z dołączoną  igłą.  
</t>
    </r>
    <r>
      <rPr>
        <sz val="10"/>
        <rFont val="Arial"/>
        <family val="2"/>
      </rPr>
      <t xml:space="preserve">• Z podziałką 40 jednostek
• jałowa, niepirogenna,
•  jednorazowego użytku,
•  pojedynczo pakowane,
• szczelna ,
• dokładnie zaznaczona, z niezmywalną podziałką, 
• płynny przesuw tłoka, 
• posiadająca pierścień zabezpieczający, który chroni przed przypadkowym wysunięciem tłoka.                                                </t>
    </r>
  </si>
  <si>
    <t>1op=100szt.</t>
  </si>
  <si>
    <t>op= 100szt.</t>
  </si>
  <si>
    <r>
      <t xml:space="preserve">Strzykawka jednorazowa typu Jeanette
</t>
    </r>
    <r>
      <rPr>
        <sz val="10"/>
        <rFont val="Arial"/>
        <family val="2"/>
      </rPr>
      <t>- pojemność 100 ml,
- zakończona lejkowato, z końcówką do cewników i sond,
- sterylna, 
- z podziałką niezmywalną, 
- tłok gumowy.</t>
    </r>
  </si>
  <si>
    <r>
      <t xml:space="preserve">Strzykawka jednorazowa typu Jeanette
</t>
    </r>
    <r>
      <rPr>
        <sz val="10"/>
        <rFont val="Arial"/>
        <family val="2"/>
      </rPr>
      <t>- pojemność  50-60 ml,
- zakończona lejkowato, z końcówką do cewników i sond,
- sterylna, 
- z podziałką niezmywalną, 
- tłok gumowy.</t>
    </r>
  </si>
  <si>
    <r>
      <t>Nakłuwacze uniwersalne - jednorazowe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jałowe</t>
    </r>
    <r>
      <rPr>
        <sz val="10"/>
        <rFont val="Arial"/>
        <family val="2"/>
      </rPr>
      <t xml:space="preserve"> - kostrukcyjnie zabezpieczone przed ponownym użyciem, ostrze schowane przed i po użyciu, uniemożliwiające przypadkowe zakłucie. </t>
    </r>
  </si>
  <si>
    <t xml:space="preserve">           Razem pakiet nr 1 poz. 1-17</t>
  </si>
  <si>
    <t>• sterylne,</t>
  </si>
  <si>
    <t>• pakowane papier folia.</t>
  </si>
  <si>
    <t xml:space="preserve">•  Opakowanie powinno otwierać się tylko w miejscu do tego przeznaczonym, wyraźnie  oznaczone serią , </t>
  </si>
  <si>
    <t xml:space="preserve">datą produkcji i ważności produktu .Igły muszą być oznaczone barwnym kodem identyfikacyjnym określającym średnicę i długość. </t>
  </si>
  <si>
    <t xml:space="preserve">• dla asortymentu w pakiecie 1z wyjątkiem poz. 12, wymaga się jednakowych, pasujących do siebie końcówek typu Luer, </t>
  </si>
  <si>
    <r>
      <t>Sterylna bezpieczna kaniula do żył obwodowych</t>
    </r>
    <r>
      <rPr>
        <b/>
        <sz val="10"/>
        <color indexed="8"/>
        <rFont val="Arial"/>
        <family val="2"/>
      </rPr>
      <t xml:space="preserve"> z zastawką silikonowa antyzwrotną:
</t>
    </r>
    <r>
      <rPr>
        <sz val="9.5"/>
        <color indexed="8"/>
        <rFont val="Arial"/>
        <family val="2"/>
      </rPr>
      <t xml:space="preserve">- jednorazowego użytku, typu Luer – Lock,   Cewnik widoczny - kontrastujący w promieniach RTG.
</t>
    </r>
    <r>
      <rPr>
        <sz val="9.5"/>
        <rFont val="Arial"/>
        <family val="2"/>
      </rPr>
      <t xml:space="preserve">- posiadająca  mechanizm zabezpieczający igłę osłonką, która minimalizuje ryzyko zakłucia,                                                       
- osłonka o gładkich krawędziach uruchamiająca się automatycznie podczas jej cofania,
- posiadająca zastawkę bezzwrotną zapobiegającą wypływowi krwi,
- układ skrzydełek gwarantujący dobre umocowanie kaniuli,
- spodnia część opakowania kaniuli wykonana z tworzywa sztywnego (rynienka),
- górna część wykonana z impregnowanego papieru zabezpieczająca przed przypadkowym uszkodzeniem,
- pakowana pojedynczo,
- opakowanie powinno otwierać się tylko w miejscu do tego przeznaczonym, wyraźnie  oznaczona seria  i data ważności produktu.
- kaniule muszą być oznaczone barwnym kodem identyfikacyjnym określającym grubość kaniuli wg normy ISO.
- pakowane po 50 sztuk
Rozmiary –  22G-niebieski,       20G-różowy, 18G-zielony, 16G-szary </t>
    </r>
  </si>
  <si>
    <r>
      <t>Aparat do przetaczania płynów infuzyjnych
-</t>
    </r>
    <r>
      <rPr>
        <sz val="10"/>
        <rFont val="Arial"/>
        <family val="2"/>
      </rPr>
      <t xml:space="preserve"> przezroczysty dren długości 150 - 180 cm.
- Przezroczysty lub biały mocny kolec,
- komora kroplowa elastyczna                        -  filtr  zabezpieczający przed większymi cząsteczkami, 
</t>
    </r>
    <r>
      <rPr>
        <sz val="10"/>
        <color indexed="8"/>
        <rFont val="Arial"/>
        <family val="2"/>
      </rPr>
      <t>-</t>
    </r>
    <r>
      <rPr>
        <sz val="10"/>
        <rFont val="Arial"/>
        <family val="2"/>
      </rPr>
      <t xml:space="preserve"> zacisk rolkowy,
- zakończenie luer- lock,
- jałowy, pakowany papier – folia.</t>
    </r>
  </si>
  <si>
    <r>
      <t>Kraniki trójdrożne do wlewów:
-</t>
    </r>
    <r>
      <rPr>
        <sz val="10"/>
        <color indexed="8"/>
        <rFont val="Arial"/>
        <family val="2"/>
      </rPr>
      <t xml:space="preserve"> sterylny, jednorazowego użytku, 
- pojedynczo pakowany,
- wykonany z poliwęglanu, zabezpieczony koreczkiem, 
- posiadający identyfikator pozycji połączenia otwarty- zamknięty, optyczny lub wyczuwalny.
Kranik wyposażony w trójramienne pokętło, przeźroczysta obudowę umożliwiająca wizualizacje przepływu. Mają posiadać max. odjętość wypełnienia 0,22 ml.</t>
    </r>
  </si>
  <si>
    <r>
      <t xml:space="preserve">Strzykawka do pompy infuzyjnej o nazwie Medima S2
</t>
    </r>
    <r>
      <rPr>
        <sz val="10"/>
        <color indexed="8"/>
        <rFont val="Arial"/>
        <family val="2"/>
      </rPr>
      <t>o pojemności 50 ml, jednorazowego użytku, z tłokiem gumowym o płynnym przesuwie, z dokładnie zaznaczoną podziałką, światłoczuła (kolor bursztynowy) i przeźroczysta.
Strzykawka koloru bursztynowego – sztuk 5.
Strzykawka przeźroczysta – sztuk 5.</t>
    </r>
  </si>
  <si>
    <r>
      <t xml:space="preserve">Przedłużacz do pompy infuzyjnej
</t>
    </r>
    <r>
      <rPr>
        <sz val="10"/>
        <color indexed="8"/>
        <rFont val="Arial"/>
        <family val="2"/>
      </rPr>
      <t>Jałowy, pakowany pojedynczo, długość 150 cm, ( kolor bursztynowy do leków światłoczułych) i przeźroczysty.
Przedłużacz koloru bursztynowego – 5 sztuk.
Przedłużacz przeźroczysty – 5 sztuk.</t>
    </r>
  </si>
  <si>
    <r>
      <t xml:space="preserve">Strzykawki jednorazowe –  5 ml.
</t>
    </r>
    <r>
      <rPr>
        <sz val="10"/>
        <color indexed="8"/>
        <rFont val="Arial"/>
        <family val="2"/>
      </rPr>
      <t xml:space="preserve">- jałowa jednorazowego użytku, typu Luer
- przeźroczysta,
- o łatwym i równomiernym przesuwie tłoka,
- podziałka, niezmywalna w kolorze granat lub czarny,                                                           - pierścień zabezpieczający przypadkowemu wycofaniu tłoka,
- pakowane papier- folia.                                                                                            </t>
    </r>
  </si>
  <si>
    <t>Pakiet nr 2</t>
  </si>
  <si>
    <t>Wartość brutto           (z VAT)</t>
  </si>
  <si>
    <r>
      <t xml:space="preserve">Zakręcane naczynka do moczu – </t>
    </r>
    <r>
      <rPr>
        <sz val="10"/>
        <rFont val="Arial"/>
        <family val="2"/>
      </rPr>
      <t xml:space="preserve">niesterylne, pojemność 50-100ml  </t>
    </r>
    <r>
      <rPr>
        <b/>
        <sz val="10"/>
        <rFont val="Arial"/>
        <family val="2"/>
      </rPr>
      <t xml:space="preserve">               </t>
    </r>
  </si>
  <si>
    <r>
      <t xml:space="preserve">Plastikowe pojemniki do dobowej zbiórki moczu </t>
    </r>
    <r>
      <rPr>
        <sz val="10"/>
        <rFont val="Arial"/>
        <family val="2"/>
      </rPr>
      <t>o pojemności 2500-2700ml. z pokrywą.</t>
    </r>
  </si>
  <si>
    <r>
      <t xml:space="preserve">Cewniki Foleya
</t>
    </r>
    <r>
      <rPr>
        <sz val="10"/>
        <rFont val="Arial"/>
        <family val="2"/>
      </rPr>
      <t>• 100% silikon,
• sterylne,
• pakowane  pojedynczo folia/papier,
• rozmiary: 14,16,18, 20, 22, 24.</t>
    </r>
  </si>
  <si>
    <r>
      <t xml:space="preserve">Zgłębniki żołądkowe – sondy
</t>
    </r>
    <r>
      <rPr>
        <sz val="10"/>
        <rFont val="Arial"/>
        <family val="2"/>
      </rPr>
      <t xml:space="preserve">• do karmienia – nosowo– żołądkowe,
• atraumatyczne.
• przeciwodleżynowe,
• pakowane oddzielnie, papier/folia,
• jałowe, 
• rozmiar 16,18 φ                                    •długość 80-100                                    • z korkiem oraz portem do podawania leków. </t>
    </r>
  </si>
  <si>
    <r>
      <t xml:space="preserve">Zgłębniki żołądkowe – sondy
</t>
    </r>
    <r>
      <rPr>
        <sz val="10"/>
        <rFont val="Arial"/>
        <family val="2"/>
      </rPr>
      <t xml:space="preserve">• do karmienia – nosowo– żołądkowe,
• atraumatyczne, </t>
    </r>
    <r>
      <rPr>
        <b/>
        <sz val="10"/>
        <rFont val="Arial"/>
        <family val="2"/>
      </rPr>
      <t xml:space="preserve">silikonowe
</t>
    </r>
    <r>
      <rPr>
        <sz val="10"/>
        <rFont val="Arial"/>
        <family val="2"/>
      </rPr>
      <t xml:space="preserve">• przeciwodleżynowe,
• pakowane oddzielnie, papier/folia,
• jałowe, 
• rozmiar 16,18 φ                                    •długość 80-100                                    • z korkiem oraz portem do podawania leków. </t>
    </r>
  </si>
  <si>
    <t xml:space="preserve">           Razem pakiet nr 2 poz. 1-6</t>
  </si>
  <si>
    <r>
      <t xml:space="preserve">Worki do dobowej zbiórki moczu:
</t>
    </r>
    <r>
      <rPr>
        <sz val="10"/>
        <color indexed="8"/>
        <rFont val="Arial"/>
        <family val="2"/>
      </rPr>
      <t>• jałowe,
• długość drenu od 110 – 150 cm.
• zastawka antyzwrotna,
• zawór spustowy –</t>
    </r>
    <r>
      <rPr>
        <b/>
        <sz val="10"/>
        <color indexed="8"/>
        <rFont val="Arial"/>
        <family val="2"/>
      </rPr>
      <t xml:space="preserve"> T obsługiwany jedną ręką
</t>
    </r>
    <r>
      <rPr>
        <sz val="10"/>
        <color indexed="8"/>
        <rFont val="Arial"/>
        <family val="2"/>
      </rPr>
      <t>• z bezigłowym portem do pobierania próbek moczu, 
     pakowane papier folia,
• skala pomiaru widoczna i czytelna,
• tylna ściana worka biała lub przeźroczysta,
• praktyczny niejałowy zintegrowany wieszak do okrągłych i kwadratowych ram łóżka,
• pojemność 2 l.</t>
    </r>
  </si>
  <si>
    <t>Pakiet nr 3</t>
  </si>
  <si>
    <r>
      <t xml:space="preserve">Cewnik do  odsysania  górnych dróg oddechowych
</t>
    </r>
    <r>
      <rPr>
        <sz val="10"/>
        <rFont val="Arial"/>
        <family val="2"/>
      </rPr>
      <t>• wyposażony w otwór centralny i  otwory, boczne,
• dł.60 cm,
• jałowy,
• pakowany papier/ folia,
• rozmiar 16 i 18,
• oznakowany międzynarodowym kodem kolorów</t>
    </r>
  </si>
  <si>
    <r>
      <t xml:space="preserve">Dreny łączące do ssaka Medela typu Vario </t>
    </r>
    <r>
      <rPr>
        <sz val="10"/>
        <rFont val="Arial"/>
        <family val="2"/>
      </rPr>
      <t xml:space="preserve">z łącznikiem stożkowym.         Wymiary:  Ø 5,9 x 8.3, długość 210cm       </t>
    </r>
  </si>
  <si>
    <r>
      <t xml:space="preserve">Filtry bakteryjne  do ssaka typu Mevacs M20                                           - </t>
    </r>
    <r>
      <rPr>
        <sz val="10"/>
        <rFont val="Arial"/>
        <family val="2"/>
      </rPr>
      <t>wyposażony w zabezpieczenie przeciwprzelewowe.</t>
    </r>
  </si>
  <si>
    <r>
      <t xml:space="preserve">Filtry bakteryjne  do ssaka Medela typu Vario                                        - </t>
    </r>
    <r>
      <rPr>
        <sz val="10"/>
        <rFont val="Arial"/>
        <family val="2"/>
      </rPr>
      <t>wyposażony w zabezpieczenie przeciwprzelewowe.</t>
    </r>
  </si>
  <si>
    <r>
      <t xml:space="preserve">Filtry antybakteryjne do resuscytatora
</t>
    </r>
    <r>
      <rPr>
        <sz val="10"/>
        <rFont val="Arial"/>
        <family val="2"/>
      </rPr>
      <t>• przeciw wirusowe,
• do aparatu ambu, 
• jałowy, pakowany pojedynczo,
• standardowy łącznik z układem pacjenta</t>
    </r>
  </si>
  <si>
    <r>
      <t xml:space="preserve">Prowadnica do rurki intubacyjnej        Pakowane pojedynczo  </t>
    </r>
    <r>
      <rPr>
        <sz val="10"/>
        <rFont val="Arial"/>
        <family val="2"/>
      </rPr>
      <t xml:space="preserve">Każdy produkt powinien posiadać: czytelną datę ważności, numer serii, datę produkcji (na każdym opakowaniu). 
</t>
    </r>
  </si>
  <si>
    <r>
      <t xml:space="preserve">Cewniki do podawania tlenu typu „wąsy” - dla dorosłych
</t>
    </r>
    <r>
      <rPr>
        <sz val="10"/>
        <rFont val="Arial"/>
        <family val="2"/>
      </rPr>
      <t>• dren długości 2,1 metra,
•  przejrzyste, czyste mikrobiologicznie / steryne
• do łagodnej niskostężonej tlenoterapii,
• szybki przepływ tlenu,
• łatwa szybka aplikacja,
• miękki anatomiczny kształt wąsów zakończony  stożkiem lub walcem,
• pakowane pojedynczo</t>
    </r>
  </si>
  <si>
    <r>
      <t>Elektrody EKG jednorazowego użytku,</t>
    </r>
    <r>
      <rPr>
        <sz val="10"/>
        <rFont val="Arial"/>
        <family val="2"/>
      </rPr>
      <t xml:space="preserve"> samoprzylepne. Czujnik Ag/AgCl, nieprzepuszczalna dla płynów do długotrwałego monitorowania i diagnozy. Rozmiar 40/55  pakowane po 50 szt.  </t>
    </r>
  </si>
  <si>
    <t>op.=50szt.</t>
  </si>
  <si>
    <r>
      <t>Aparat AMBU   jednorazowego użytku dla dorosłych                            -</t>
    </r>
    <r>
      <rPr>
        <sz val="10"/>
        <rFont val="Arial"/>
        <family val="2"/>
      </rPr>
      <t xml:space="preserve"> wykonany z PCV                                          - zawartość zestawu: maska dla dorosłych nr 5, zawór/łącznik pacjenta, worek resuscytatora samorozpreżalny, worek rezerwuaru tlenu z zaworem wylotowym, gwarancja bezterminowa do pierwszego użycia</t>
    </r>
  </si>
  <si>
    <t xml:space="preserve">           Razem pakiet nr 3 poz. 1-13</t>
  </si>
  <si>
    <r>
      <t xml:space="preserve">Rurka ustno – gardłowa typu Guedel, jednorazowa           </t>
    </r>
    <r>
      <rPr>
        <sz val="10"/>
        <color indexed="8"/>
        <rFont val="Arial"/>
        <family val="2"/>
      </rPr>
      <t xml:space="preserve">• wykonana z elastycznego materiału zmniejszającego ryzyko zranienia 
•sterylna
• pakowane pojedynczo,
• rozmiar zróżnicowany kolorem.
Dostępne rozmiary 4, 5 i 6 dla dorosłych.  
</t>
    </r>
  </si>
  <si>
    <r>
      <t xml:space="preserve">Rurki intubacyjne z mankietem uszczelniającym: 
</t>
    </r>
    <r>
      <rPr>
        <sz val="10"/>
        <rFont val="Arial"/>
        <family val="2"/>
      </rPr>
      <t xml:space="preserve">• wykonane z medycznego PCV/PVC nie zawierającego lateksu,
• wykonane z materiału przezroczystego lub półprzezroczystego,
• silikonowe,
• wyoblona krawędź otworu końcowego,
• mankiet niskociśnieniowy w kształcie walca,
• balonik kontrolny z zaworem bezzwrotnym,
• oznakowanie rozmiaru i długości na rurce,
• linia rtg określająca położenie rurki,
• sterylne,
• pakowane pojedynczo,
Dostępne </t>
    </r>
    <r>
      <rPr>
        <sz val="10"/>
        <color indexed="8"/>
        <rFont val="Arial"/>
        <family val="2"/>
      </rPr>
      <t xml:space="preserve">rozmiary 7,8.oraz  dla dzieci
</t>
    </r>
  </si>
  <si>
    <r>
      <t xml:space="preserve">Maski twarzowa z rezerwuarem do tlenoterapii biernej dla dorosłych i dzieci
</t>
    </r>
    <r>
      <rPr>
        <sz val="10"/>
        <color indexed="8"/>
        <rFont val="Arial"/>
        <family val="2"/>
      </rPr>
      <t>• o wysokim stężeniu tlenu z rezerwuarem i drenem 200-210cm,
• Jednorazowa, pakowana pojedynczo,
• boczne otwory do wydzielania CO2,
• dobrze dopasowana, szczelna i wygodna, przejrzysta miękka maska o anatomicznym kształcie,
• regulowany klips donosowy w celu dopasowania do pacjenta,
• stężenie tlenu 80 – 100%,
 .Rozmiary: S,M,L</t>
    </r>
  </si>
  <si>
    <r>
      <t xml:space="preserve">Łyżki do laryngoskopu dla dorosłych i dla dzieci  </t>
    </r>
    <r>
      <rPr>
        <sz val="10"/>
        <color indexed="8"/>
        <rFont val="Arial"/>
        <family val="2"/>
      </rPr>
      <t>jednorazowego użytku typu Heine FO. Dostępne w rozmiarach: 3,4 kompatybilne z rękojeścią typu Macintosh lub równoważne. Pakowane pojedyńczo.</t>
    </r>
  </si>
  <si>
    <t>Pakiet nr 4</t>
  </si>
  <si>
    <r>
      <t xml:space="preserve">Maska chirurgiczna trzywarstwowa:
</t>
    </r>
    <r>
      <rPr>
        <sz val="10"/>
        <rFont val="Arial"/>
        <family val="2"/>
      </rPr>
      <t xml:space="preserve">• jednorazowa,
• pełno barierowa,
• bez włókna szklanego,
• wysoka skuteczność filtracji,
• dobra przepuszczalność powietrza
• niealergizująca,
• z gumką do mocowania na uszy,
• kolor niebieski lub zielony,
• pakowane po 50 sztuk w pudełku.         </t>
    </r>
  </si>
  <si>
    <r>
      <t xml:space="preserve">Pościel jednorazowa komplet:
</t>
    </r>
    <r>
      <rPr>
        <sz val="10"/>
        <rFont val="Arial"/>
        <family val="2"/>
      </rPr>
      <t>• z miękkiej włókniny,
• prześcieradło 210x140-160,
• poszewka 70x80,
• poszwa na koc  210x140-160.</t>
    </r>
  </si>
  <si>
    <r>
      <t xml:space="preserve">Prześcieradła jednorazowe celulozowe koloru białego w rolce :
</t>
    </r>
    <r>
      <rPr>
        <sz val="10"/>
        <rFont val="Arial"/>
        <family val="2"/>
      </rPr>
      <t>• perforowane co 37 lub 38 lub 50 cm,
• szerokość od 50 cm, 
• długość 80 m</t>
    </r>
  </si>
  <si>
    <r>
      <t xml:space="preserve">Fartuchy ochronne jednorazowego użytku
</t>
    </r>
    <r>
      <rPr>
        <sz val="10"/>
        <rFont val="Arial"/>
        <family val="2"/>
      </rPr>
      <t>• fizelinowy,
• długi rękaw z bawełnianym mankietem
       (ściągacz),
• zawiązywany z tyłu</t>
    </r>
  </si>
  <si>
    <r>
      <t xml:space="preserve">Okulary ochronne medyczne, </t>
    </r>
    <r>
      <rPr>
        <sz val="10"/>
        <rFont val="Arial"/>
        <family val="2"/>
      </rPr>
      <t>szybka bezbarwna, wykonana z poliwęglanu niezaparowująca. Ze scalonymi osłonkami bocznymi, zapewniające nie ograniczone pole widzenia, rozmiar uniwersalny. Zgodne z normą EN 170</t>
    </r>
  </si>
  <si>
    <r>
      <t>Serwety chirurgiczne jałowe</t>
    </r>
    <r>
      <rPr>
        <sz val="10"/>
        <rFont val="Arial"/>
        <family val="2"/>
      </rPr>
      <t>:
• z włókniny,
• jałowa,
• szerokość 40 - 50 cm, długość 40 – 60 cm.</t>
    </r>
  </si>
  <si>
    <t xml:space="preserve">           Razem pakiet nr 4 poz. 1-8</t>
  </si>
  <si>
    <t xml:space="preserve">  </t>
  </si>
  <si>
    <r>
      <t xml:space="preserve">Komplet chirurgiczny jednorazowego użytku:
</t>
    </r>
    <r>
      <rPr>
        <sz val="10"/>
        <color indexed="8"/>
        <rFont val="Arial"/>
        <family val="2"/>
      </rPr>
      <t>- niejałowy,
- składający się z bluzy i spodni,spodnie z gumką w pasie, nogawki spodni bez ściągaczy,
-bluza wycięcie pod szyją w kształcie V, na dole bluzy kieszeń,
- komplet wykonany z nieprzezroczystej  miękkiej włókniny,
- kolor niebieski,
- rozmiary  M, L, XL , XXL .</t>
    </r>
  </si>
  <si>
    <t>Załącznik nr 2A do SIWZ</t>
  </si>
  <si>
    <t>Załącznik nr 2B do SIWZ</t>
  </si>
  <si>
    <t>Załącznik nr 2C do SIWZ</t>
  </si>
  <si>
    <t>Załącznik nr 2D do SIWZ</t>
  </si>
  <si>
    <t>Załącznik nr 2E do SIWZ</t>
  </si>
  <si>
    <t>Załącznik nr 2F do SIWZ</t>
  </si>
  <si>
    <t>Załącznik nr 2 G do SIWZ</t>
  </si>
  <si>
    <t>Załącznik nr 2 J do SIWZ</t>
  </si>
  <si>
    <t>Załącznik nr 2 I do SIWZ</t>
  </si>
  <si>
    <t>Załącznik nr 2 K do SIWZ</t>
  </si>
  <si>
    <r>
      <t xml:space="preserve">Termometry lekarskie: </t>
    </r>
    <r>
      <rPr>
        <sz val="10"/>
        <rFont val="Arial"/>
        <family val="2"/>
      </rPr>
      <t xml:space="preserve">termometr bezdotykowy na podczerwień do pomiaru temperatury ciała  na czole, podświetlany wyświetlacz cyfrowy LCD, zakres pomiaru w  </t>
    </r>
    <r>
      <rPr>
        <sz val="10"/>
        <rFont val="Czcionka tekstu podstawowego"/>
        <family val="0"/>
      </rPr>
      <t>˚</t>
    </r>
    <r>
      <rPr>
        <sz val="10"/>
        <rFont val="Arial"/>
        <family val="2"/>
      </rPr>
      <t>C (od 34 ˚C - 43 ˚C), wynik pomiaru w 1 sekundę,czujnik gorączki, sygnał dźwiękowy wskazujący koniec pomiaru,  osłona czujnika, automatyczne wyłączanie, łatwość czyszczenia, wskaźnik niskiego stanu naładowania baterii, w komplecie bateria.
posiada certyfikat CE, gwarancja minimum 24 m-ce</t>
    </r>
  </si>
  <si>
    <t>Załącznik nr 2 H do SIWZ</t>
  </si>
  <si>
    <t>1op = 100 szt.</t>
  </si>
  <si>
    <t>1op = 100szt.</t>
  </si>
  <si>
    <t>1op .= 50szt.</t>
  </si>
  <si>
    <t>1op = 100szt</t>
  </si>
  <si>
    <t>Nazwa artykułu (ew. marka, typ, pochodzenie)               Uwagi</t>
  </si>
  <si>
    <r>
      <t>Nazwa artykułu (ew. marka, typ, pochodzenie)                Uwag</t>
    </r>
    <r>
      <rPr>
        <sz val="10"/>
        <rFont val="Arial"/>
        <family val="2"/>
      </rPr>
      <t>i</t>
    </r>
  </si>
  <si>
    <t>Nazwa artykułu (ew. marka, typ, pochodzenie)              Uwagi</t>
  </si>
  <si>
    <t>Wartość    netto (5x6)</t>
  </si>
  <si>
    <t>Wartość    netto (5x 6)</t>
  </si>
  <si>
    <t>Wartość    netto (5 x 6)</t>
  </si>
  <si>
    <t xml:space="preserve">   Wartość          netto ( 5x 6)</t>
  </si>
  <si>
    <t>Wartość    netto            (5x 6)</t>
  </si>
  <si>
    <t>1. Dokumenty potwierdzające dopuszczenie produktu do obrotu medycznego i stosowania przy udzielaniu świadczeń zdrowotnych lub zgłoszenie</t>
  </si>
  <si>
    <t>Dostawa drobnego sprzętu medycznego w zakresie pakietu nr 11 dla Szpitala Nowowiejskiego</t>
  </si>
  <si>
    <t>Dostawa drobnego sprzętu medycznego w zakresie pakietu nr 10 dla Szpitala Nowowiejskiego</t>
  </si>
  <si>
    <t>Dostawa drobnego sprzętu medycznego w zakresie pakietu nr 9 dla Szpitala Nowowiejskiego</t>
  </si>
  <si>
    <t>Dostawa drobnego sprzętu medycznego w zakresie pakietu nr 8 dla Szpitala Nowowiejskiego</t>
  </si>
  <si>
    <t>Dostawa drobnego sprzętu medycznego w zakresie pakietu nr 7 dla Szpitala Nowowiejskiego</t>
  </si>
  <si>
    <t>Dostawa drobnego sprzętu medycznego w zakresie pakietu nr 6 dla Szpitala Nowowiejskiego</t>
  </si>
  <si>
    <t>Dostawa drobnego sprzętu medycznego w zakresie pakietu nr 5 dla Szpitala Nowowiejskiego</t>
  </si>
  <si>
    <t>Dostawa drobnego sprzętu medycznego w zakresie pakietu nr 4 dla Szpitala Nowowiejskiego</t>
  </si>
  <si>
    <t>Dostawa drobnego sprzętu medycznego w zakresie pakietu nr 3 dla Szpitala Nowowiejskiego</t>
  </si>
  <si>
    <t>Dostawa drobnego sprzętu medycznego w zakresie pakietu nr 2 dla Szpitala Nowowiejskiego</t>
  </si>
  <si>
    <t>…………………………………</t>
  </si>
  <si>
    <t>podpis przedstawiciela Wykonawcy</t>
  </si>
  <si>
    <t>………………………………………….</t>
  </si>
  <si>
    <t>………………………………………..</t>
  </si>
  <si>
    <t>……………………………………</t>
  </si>
  <si>
    <t>…………………………………………</t>
  </si>
  <si>
    <t>……………………………………………………</t>
  </si>
  <si>
    <t>……………………………………………..</t>
  </si>
  <si>
    <t>………………………………………………..</t>
  </si>
  <si>
    <t>…………………………………………..</t>
  </si>
  <si>
    <t>1op. =100 szt.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</si>
</sst>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0\ &quot;zł&quot;"/>
  </numFmts>
  <fonts count="17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trike/>
      <sz val="10"/>
      <name val="Arial"/>
      <family val="2"/>
    </font>
    <font>
      <sz val="8"/>
      <name val="Arial"/>
      <family val="2"/>
    </font>
    <font>
      <sz val="9.5"/>
      <color indexed="8"/>
      <name val="Arial"/>
      <family val="2"/>
    </font>
    <font>
      <sz val="9.5"/>
      <name val="Arial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10"/>
      <name val="Czcionka tekstu podstawowego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9" fontId="0" fillId="0" borderId="1" xfId="20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vertical="center" wrapText="1" readingOrder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2" fontId="10" fillId="0" borderId="1" xfId="0" applyNumberFormat="1" applyFont="1" applyBorder="1" applyAlignment="1">
      <alignment horizontal="center" vertical="center"/>
    </xf>
    <xf numFmtId="164" fontId="10" fillId="0" borderId="1" xfId="17" applyFont="1" applyFill="1" applyBorder="1" applyAlignment="1" applyProtection="1">
      <alignment horizontal="center" vertical="center"/>
      <protection/>
    </xf>
    <xf numFmtId="3" fontId="10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/>
    </xf>
    <xf numFmtId="0" fontId="1" fillId="3" borderId="5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1" fillId="3" borderId="5" xfId="0" applyNumberFormat="1" applyFont="1" applyFill="1" applyBorder="1" applyAlignment="1">
      <alignment wrapText="1"/>
    </xf>
    <xf numFmtId="4" fontId="10" fillId="0" borderId="4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9" fontId="0" fillId="0" borderId="0" xfId="0" applyNumberFormat="1" applyFont="1" applyBorder="1" applyAlignment="1">
      <alignment horizontal="center" vertical="center"/>
    </xf>
    <xf numFmtId="9" fontId="10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9" fontId="10" fillId="0" borderId="8" xfId="0" applyNumberFormat="1" applyFont="1" applyBorder="1" applyAlignment="1">
      <alignment horizontal="center" vertical="center"/>
    </xf>
    <xf numFmtId="9" fontId="10" fillId="0" borderId="9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1" fillId="0" borderId="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Dziesiętny_Przetarg -SPRZĘT jednorazowy 03.10.2016r." xfId="17"/>
    <cellStyle name="Hyperlink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75" zoomScaleNormal="75" workbookViewId="0" topLeftCell="A1">
      <selection activeCell="K24" sqref="K24"/>
    </sheetView>
  </sheetViews>
  <sheetFormatPr defaultColWidth="9.140625" defaultRowHeight="7.5" customHeight="1"/>
  <cols>
    <col min="1" max="1" width="3.8515625" style="1" customWidth="1"/>
    <col min="2" max="2" width="45.140625" style="0" customWidth="1"/>
    <col min="3" max="3" width="12.8515625" style="0" customWidth="1"/>
    <col min="4" max="4" width="12.140625" style="1" customWidth="1"/>
    <col min="5" max="5" width="8.00390625" style="2" customWidth="1"/>
    <col min="6" max="6" width="10.421875" style="3" customWidth="1"/>
    <col min="7" max="7" width="10.140625" style="3" customWidth="1"/>
    <col min="8" max="8" width="12.7109375" style="3" customWidth="1"/>
    <col min="9" max="9" width="7.7109375" style="1" customWidth="1"/>
    <col min="10" max="10" width="9.7109375" style="1" customWidth="1"/>
    <col min="11" max="11" width="16.8515625" style="1" customWidth="1"/>
  </cols>
  <sheetData>
    <row r="1" spans="9:10" ht="14.25" customHeight="1">
      <c r="I1" s="4" t="s">
        <v>151</v>
      </c>
      <c r="J1" s="4"/>
    </row>
    <row r="2" spans="2:3" ht="16.5" customHeight="1">
      <c r="B2" s="5" t="s">
        <v>90</v>
      </c>
      <c r="C2" s="5"/>
    </row>
    <row r="3" spans="2:8" ht="12.75" customHeight="1">
      <c r="B3" s="97" t="s">
        <v>57</v>
      </c>
      <c r="C3" s="97"/>
      <c r="D3" s="97"/>
      <c r="E3" s="97"/>
      <c r="F3" s="97"/>
      <c r="G3" s="97"/>
      <c r="H3" s="97"/>
    </row>
    <row r="4" spans="2:8" ht="12.75" customHeight="1">
      <c r="B4" s="6"/>
      <c r="C4" s="6"/>
      <c r="D4" s="6"/>
      <c r="E4" s="6"/>
      <c r="F4" s="6"/>
      <c r="G4" s="6"/>
      <c r="H4" s="6"/>
    </row>
    <row r="5" spans="2:11" ht="15" customHeight="1">
      <c r="B5" s="7" t="s">
        <v>0</v>
      </c>
      <c r="C5" s="7"/>
      <c r="D5" s="8"/>
      <c r="E5" s="9"/>
      <c r="F5" s="10"/>
      <c r="G5" s="10"/>
      <c r="H5" s="10"/>
      <c r="I5" s="8"/>
      <c r="J5" s="8"/>
      <c r="K5" s="8"/>
    </row>
    <row r="6" spans="1:11" s="37" customFormat="1" ht="108">
      <c r="A6" s="12" t="s">
        <v>58</v>
      </c>
      <c r="B6" s="12" t="s">
        <v>59</v>
      </c>
      <c r="C6" s="13" t="s">
        <v>91</v>
      </c>
      <c r="D6" s="14" t="s">
        <v>61</v>
      </c>
      <c r="E6" s="15" t="s">
        <v>62</v>
      </c>
      <c r="F6" s="16" t="s">
        <v>63</v>
      </c>
      <c r="G6" s="17" t="s">
        <v>174</v>
      </c>
      <c r="H6" s="16" t="s">
        <v>92</v>
      </c>
      <c r="I6" s="14" t="s">
        <v>65</v>
      </c>
      <c r="J6" s="62" t="s">
        <v>93</v>
      </c>
      <c r="K6" s="66" t="s">
        <v>168</v>
      </c>
    </row>
    <row r="7" spans="1:11" ht="11.25" customHeight="1">
      <c r="A7" s="18">
        <v>1</v>
      </c>
      <c r="B7" s="19">
        <v>2</v>
      </c>
      <c r="C7" s="18">
        <v>3</v>
      </c>
      <c r="D7" s="19">
        <v>4</v>
      </c>
      <c r="E7" s="18">
        <v>5</v>
      </c>
      <c r="F7" s="19">
        <v>6</v>
      </c>
      <c r="G7" s="18">
        <v>7</v>
      </c>
      <c r="H7" s="19">
        <v>8</v>
      </c>
      <c r="I7" s="18">
        <v>9</v>
      </c>
      <c r="J7" s="68">
        <v>10</v>
      </c>
      <c r="K7" s="91">
        <v>11</v>
      </c>
    </row>
    <row r="8" spans="1:11" ht="392.25" customHeight="1">
      <c r="A8" s="18">
        <v>1</v>
      </c>
      <c r="B8" s="21" t="s">
        <v>110</v>
      </c>
      <c r="C8" s="22" t="s">
        <v>68</v>
      </c>
      <c r="D8" s="38" t="s">
        <v>94</v>
      </c>
      <c r="E8" s="39">
        <v>3800</v>
      </c>
      <c r="F8" s="40"/>
      <c r="G8" s="24">
        <f aca="true" t="shared" si="0" ref="G8:G24">E8*F8</f>
        <v>0</v>
      </c>
      <c r="H8" s="24">
        <f aca="true" t="shared" si="1" ref="H8:H22">F8*(1+I8)</f>
        <v>0</v>
      </c>
      <c r="I8" s="41"/>
      <c r="J8" s="64">
        <f>G8*I8+G8</f>
        <v>0</v>
      </c>
      <c r="K8" s="90"/>
    </row>
    <row r="9" spans="1:11" ht="111" customHeight="1">
      <c r="A9" s="18">
        <v>2</v>
      </c>
      <c r="B9" s="21" t="s">
        <v>111</v>
      </c>
      <c r="C9" s="22" t="s">
        <v>68</v>
      </c>
      <c r="D9" s="18" t="s">
        <v>95</v>
      </c>
      <c r="E9" s="39">
        <v>3700</v>
      </c>
      <c r="F9" s="40"/>
      <c r="G9" s="24">
        <f t="shared" si="0"/>
        <v>0</v>
      </c>
      <c r="H9" s="24">
        <f t="shared" si="1"/>
        <v>0</v>
      </c>
      <c r="I9" s="41"/>
      <c r="J9" s="64">
        <f aca="true" t="shared" si="2" ref="J9:J24">G9*I9+G9</f>
        <v>0</v>
      </c>
      <c r="K9" s="90"/>
    </row>
    <row r="10" spans="1:11" ht="150" customHeight="1">
      <c r="A10" s="18">
        <v>3</v>
      </c>
      <c r="B10" s="43" t="s">
        <v>112</v>
      </c>
      <c r="C10" s="22" t="s">
        <v>68</v>
      </c>
      <c r="D10" s="18" t="s">
        <v>96</v>
      </c>
      <c r="E10" s="39">
        <v>5</v>
      </c>
      <c r="F10" s="40"/>
      <c r="G10" s="24">
        <f t="shared" si="0"/>
        <v>0</v>
      </c>
      <c r="H10" s="24">
        <f t="shared" si="1"/>
        <v>0</v>
      </c>
      <c r="I10" s="41"/>
      <c r="J10" s="64">
        <f t="shared" si="2"/>
        <v>0</v>
      </c>
      <c r="K10" s="90"/>
    </row>
    <row r="11" spans="1:11" ht="69" customHeight="1">
      <c r="A11" s="18">
        <v>4</v>
      </c>
      <c r="B11" s="21" t="s">
        <v>97</v>
      </c>
      <c r="C11" s="22" t="s">
        <v>68</v>
      </c>
      <c r="D11" s="18" t="s">
        <v>94</v>
      </c>
      <c r="E11" s="39">
        <v>3700</v>
      </c>
      <c r="F11" s="40"/>
      <c r="G11" s="24">
        <f t="shared" si="0"/>
        <v>0</v>
      </c>
      <c r="H11" s="24">
        <f t="shared" si="1"/>
        <v>0</v>
      </c>
      <c r="I11" s="41"/>
      <c r="J11" s="64">
        <f t="shared" si="2"/>
        <v>0</v>
      </c>
      <c r="K11" s="90"/>
    </row>
    <row r="12" spans="1:11" ht="110.25" customHeight="1">
      <c r="A12" s="18">
        <v>5</v>
      </c>
      <c r="B12" s="43" t="s">
        <v>113</v>
      </c>
      <c r="C12" s="22" t="s">
        <v>68</v>
      </c>
      <c r="D12" s="18" t="s">
        <v>94</v>
      </c>
      <c r="E12" s="20">
        <v>10</v>
      </c>
      <c r="F12" s="24"/>
      <c r="G12" s="24">
        <f t="shared" si="0"/>
        <v>0</v>
      </c>
      <c r="H12" s="24">
        <f t="shared" si="1"/>
        <v>0</v>
      </c>
      <c r="I12" s="41"/>
      <c r="J12" s="64">
        <f t="shared" si="2"/>
        <v>0</v>
      </c>
      <c r="K12" s="90"/>
    </row>
    <row r="13" spans="1:11" ht="91.5" customHeight="1">
      <c r="A13" s="18">
        <v>6</v>
      </c>
      <c r="B13" s="43" t="s">
        <v>114</v>
      </c>
      <c r="C13" s="22" t="s">
        <v>68</v>
      </c>
      <c r="D13" s="18" t="s">
        <v>94</v>
      </c>
      <c r="E13" s="20">
        <v>10</v>
      </c>
      <c r="F13" s="24"/>
      <c r="G13" s="24">
        <f t="shared" si="0"/>
        <v>0</v>
      </c>
      <c r="H13" s="24">
        <f t="shared" si="1"/>
        <v>0</v>
      </c>
      <c r="I13" s="41"/>
      <c r="J13" s="64">
        <f t="shared" si="2"/>
        <v>0</v>
      </c>
      <c r="K13" s="90"/>
    </row>
    <row r="14" spans="1:11" ht="161.25" customHeight="1">
      <c r="A14" s="18">
        <v>7</v>
      </c>
      <c r="B14" s="21" t="s">
        <v>98</v>
      </c>
      <c r="C14" s="22" t="s">
        <v>68</v>
      </c>
      <c r="D14" s="18" t="s">
        <v>163</v>
      </c>
      <c r="E14" s="39">
        <v>1</v>
      </c>
      <c r="F14" s="40"/>
      <c r="G14" s="24">
        <f t="shared" si="0"/>
        <v>0</v>
      </c>
      <c r="H14" s="24">
        <f t="shared" si="1"/>
        <v>0</v>
      </c>
      <c r="I14" s="41"/>
      <c r="J14" s="64">
        <f t="shared" si="2"/>
        <v>0</v>
      </c>
      <c r="K14" s="90"/>
    </row>
    <row r="15" spans="1:11" ht="126" customHeight="1">
      <c r="A15" s="18">
        <v>8</v>
      </c>
      <c r="B15" s="43" t="s">
        <v>1</v>
      </c>
      <c r="C15" s="22" t="s">
        <v>68</v>
      </c>
      <c r="D15" s="18" t="s">
        <v>164</v>
      </c>
      <c r="E15" s="39">
        <v>150</v>
      </c>
      <c r="F15" s="40"/>
      <c r="G15" s="24">
        <f t="shared" si="0"/>
        <v>0</v>
      </c>
      <c r="H15" s="24">
        <f t="shared" si="1"/>
        <v>0</v>
      </c>
      <c r="I15" s="41"/>
      <c r="J15" s="64">
        <f t="shared" si="2"/>
        <v>0</v>
      </c>
      <c r="K15" s="90"/>
    </row>
    <row r="16" spans="1:11" ht="129" customHeight="1">
      <c r="A16" s="18">
        <v>9</v>
      </c>
      <c r="B16" s="43" t="s">
        <v>115</v>
      </c>
      <c r="C16" s="22" t="s">
        <v>68</v>
      </c>
      <c r="D16" s="18" t="s">
        <v>164</v>
      </c>
      <c r="E16" s="39">
        <v>80</v>
      </c>
      <c r="F16" s="40"/>
      <c r="G16" s="24">
        <f t="shared" si="0"/>
        <v>0</v>
      </c>
      <c r="H16" s="24">
        <f t="shared" si="1"/>
        <v>0</v>
      </c>
      <c r="I16" s="41"/>
      <c r="J16" s="64">
        <f t="shared" si="2"/>
        <v>0</v>
      </c>
      <c r="K16" s="90"/>
    </row>
    <row r="17" spans="1:11" ht="138" customHeight="1">
      <c r="A17" s="18">
        <v>10</v>
      </c>
      <c r="B17" s="43" t="s">
        <v>2</v>
      </c>
      <c r="C17" s="22" t="s">
        <v>68</v>
      </c>
      <c r="D17" s="18" t="s">
        <v>164</v>
      </c>
      <c r="E17" s="39">
        <v>20</v>
      </c>
      <c r="F17" s="40"/>
      <c r="G17" s="24">
        <f t="shared" si="0"/>
        <v>0</v>
      </c>
      <c r="H17" s="24">
        <f t="shared" si="1"/>
        <v>0</v>
      </c>
      <c r="I17" s="41"/>
      <c r="J17" s="64">
        <f t="shared" si="2"/>
        <v>0</v>
      </c>
      <c r="K17" s="90"/>
    </row>
    <row r="18" spans="1:11" ht="127.5">
      <c r="A18" s="18">
        <v>11</v>
      </c>
      <c r="B18" s="43" t="s">
        <v>3</v>
      </c>
      <c r="C18" s="22" t="s">
        <v>68</v>
      </c>
      <c r="D18" s="18" t="s">
        <v>164</v>
      </c>
      <c r="E18" s="39">
        <v>11</v>
      </c>
      <c r="F18" s="40"/>
      <c r="G18" s="24">
        <f t="shared" si="0"/>
        <v>0</v>
      </c>
      <c r="H18" s="24">
        <f t="shared" si="1"/>
        <v>0</v>
      </c>
      <c r="I18" s="41"/>
      <c r="J18" s="64">
        <f t="shared" si="2"/>
        <v>0</v>
      </c>
      <c r="K18" s="90"/>
    </row>
    <row r="19" spans="1:11" ht="95.25" customHeight="1">
      <c r="A19" s="18">
        <v>12</v>
      </c>
      <c r="B19" s="43" t="s">
        <v>4</v>
      </c>
      <c r="C19" s="22" t="s">
        <v>68</v>
      </c>
      <c r="D19" s="44" t="s">
        <v>100</v>
      </c>
      <c r="E19" s="39">
        <v>30</v>
      </c>
      <c r="F19" s="40"/>
      <c r="G19" s="24">
        <f t="shared" si="0"/>
        <v>0</v>
      </c>
      <c r="H19" s="24">
        <f t="shared" si="1"/>
        <v>0</v>
      </c>
      <c r="I19" s="45"/>
      <c r="J19" s="64">
        <f t="shared" si="2"/>
        <v>0</v>
      </c>
      <c r="K19" s="90"/>
    </row>
    <row r="20" spans="1:11" ht="89.25">
      <c r="A20" s="18">
        <v>13</v>
      </c>
      <c r="B20" s="21" t="s">
        <v>101</v>
      </c>
      <c r="C20" s="22" t="s">
        <v>68</v>
      </c>
      <c r="D20" s="44" t="s">
        <v>94</v>
      </c>
      <c r="E20" s="39">
        <v>100</v>
      </c>
      <c r="F20" s="40"/>
      <c r="G20" s="24">
        <f t="shared" si="0"/>
        <v>0</v>
      </c>
      <c r="H20" s="24">
        <f t="shared" si="1"/>
        <v>0</v>
      </c>
      <c r="I20" s="45"/>
      <c r="J20" s="64">
        <f t="shared" si="2"/>
        <v>0</v>
      </c>
      <c r="K20" s="90"/>
    </row>
    <row r="21" spans="1:11" ht="105" customHeight="1">
      <c r="A21" s="18">
        <v>14</v>
      </c>
      <c r="B21" s="21" t="s">
        <v>102</v>
      </c>
      <c r="C21" s="22" t="s">
        <v>68</v>
      </c>
      <c r="D21" s="18" t="s">
        <v>94</v>
      </c>
      <c r="E21" s="39">
        <v>100</v>
      </c>
      <c r="F21" s="24"/>
      <c r="G21" s="24">
        <f t="shared" si="0"/>
        <v>0</v>
      </c>
      <c r="H21" s="24">
        <f t="shared" si="1"/>
        <v>0</v>
      </c>
      <c r="I21" s="41"/>
      <c r="J21" s="64">
        <f t="shared" si="2"/>
        <v>0</v>
      </c>
      <c r="K21" s="90"/>
    </row>
    <row r="22" spans="1:11" ht="203.25" customHeight="1">
      <c r="A22" s="18">
        <v>15</v>
      </c>
      <c r="B22" s="43" t="s">
        <v>5</v>
      </c>
      <c r="C22" s="22" t="s">
        <v>68</v>
      </c>
      <c r="D22" s="18" t="s">
        <v>165</v>
      </c>
      <c r="E22" s="39">
        <v>410</v>
      </c>
      <c r="F22" s="40"/>
      <c r="G22" s="24">
        <f t="shared" si="0"/>
        <v>0</v>
      </c>
      <c r="H22" s="42">
        <f t="shared" si="1"/>
        <v>0</v>
      </c>
      <c r="I22" s="41"/>
      <c r="J22" s="64">
        <f t="shared" si="2"/>
        <v>0</v>
      </c>
      <c r="K22" s="90"/>
    </row>
    <row r="23" spans="1:11" ht="60.75" customHeight="1">
      <c r="A23" s="18">
        <v>16</v>
      </c>
      <c r="B23" s="21" t="s">
        <v>103</v>
      </c>
      <c r="C23" s="22" t="s">
        <v>68</v>
      </c>
      <c r="D23" s="18" t="s">
        <v>166</v>
      </c>
      <c r="E23" s="39">
        <v>80</v>
      </c>
      <c r="F23" s="40"/>
      <c r="G23" s="24">
        <f t="shared" si="0"/>
        <v>0</v>
      </c>
      <c r="H23" s="24">
        <f>(F23*I23+F23)</f>
        <v>0</v>
      </c>
      <c r="I23" s="41"/>
      <c r="J23" s="64">
        <f t="shared" si="2"/>
        <v>0</v>
      </c>
      <c r="K23" s="90"/>
    </row>
    <row r="24" spans="1:11" ht="165.75" customHeight="1">
      <c r="A24" s="18">
        <v>17</v>
      </c>
      <c r="B24" s="43" t="s">
        <v>6</v>
      </c>
      <c r="C24" s="22" t="s">
        <v>68</v>
      </c>
      <c r="D24" s="18" t="s">
        <v>164</v>
      </c>
      <c r="E24" s="39">
        <v>240</v>
      </c>
      <c r="F24" s="24"/>
      <c r="G24" s="24">
        <f t="shared" si="0"/>
        <v>0</v>
      </c>
      <c r="H24" s="24">
        <f>F24*(1+I24)</f>
        <v>0</v>
      </c>
      <c r="I24" s="41"/>
      <c r="J24" s="64">
        <f t="shared" si="2"/>
        <v>0</v>
      </c>
      <c r="K24" s="90"/>
    </row>
    <row r="25" spans="1:11" ht="27" customHeight="1">
      <c r="A25" s="98" t="s">
        <v>104</v>
      </c>
      <c r="B25" s="98" t="s">
        <v>105</v>
      </c>
      <c r="C25" s="98"/>
      <c r="D25" s="98"/>
      <c r="E25" s="98"/>
      <c r="F25" s="24"/>
      <c r="G25" s="32">
        <f>SUM(G8:G24)</f>
        <v>0</v>
      </c>
      <c r="H25" s="24" t="s">
        <v>74</v>
      </c>
      <c r="I25" s="57"/>
      <c r="J25" s="89">
        <f>SUM(J8:J24)</f>
        <v>0</v>
      </c>
      <c r="K25" s="90"/>
    </row>
    <row r="26" spans="2:11" ht="22.5" customHeight="1">
      <c r="B26" s="46" t="s">
        <v>106</v>
      </c>
      <c r="C26" s="46"/>
      <c r="K26" s="3"/>
    </row>
    <row r="27" spans="2:3" ht="13.5" customHeight="1">
      <c r="B27" s="46" t="s">
        <v>107</v>
      </c>
      <c r="C27" s="46"/>
    </row>
    <row r="28" ht="13.5" customHeight="1">
      <c r="B28" t="s">
        <v>108</v>
      </c>
    </row>
    <row r="29" ht="15.75" customHeight="1">
      <c r="B29" t="s">
        <v>109</v>
      </c>
    </row>
    <row r="30" ht="14.25" customHeight="1">
      <c r="B30" t="s">
        <v>74</v>
      </c>
    </row>
    <row r="32" spans="8:10" ht="19.5" customHeight="1">
      <c r="H32" s="99" t="s">
        <v>186</v>
      </c>
      <c r="I32" s="100"/>
      <c r="J32" s="100"/>
    </row>
    <row r="33" spans="8:11" ht="7.5" customHeight="1">
      <c r="H33" s="101" t="s">
        <v>187</v>
      </c>
      <c r="I33" s="102"/>
      <c r="J33" s="102"/>
      <c r="K33" s="102"/>
    </row>
    <row r="65535" ht="14.25" customHeight="1"/>
  </sheetData>
  <sheetProtection selectLockedCells="1" selectUnlockedCells="1"/>
  <mergeCells count="4">
    <mergeCell ref="B3:H3"/>
    <mergeCell ref="A25:E25"/>
    <mergeCell ref="H32:J32"/>
    <mergeCell ref="H33:K33"/>
  </mergeCells>
  <printOptions/>
  <pageMargins left="0.5097222222222222" right="0.39375" top="0.39375" bottom="0.39375" header="0.5118055555555555" footer="0.5118055555555555"/>
  <pageSetup horizontalDpi="300" verticalDpi="300" orientation="landscape" paperSize="9" scale="94" r:id="rId1"/>
  <rowBreaks count="1" manualBreakCount="1">
    <brk id="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1">
      <pane xSplit="17895" topLeftCell="O1" activePane="topLeft" state="split"/>
      <selection pane="topLeft" activeCell="B11" sqref="B11"/>
      <selection pane="topRight" activeCell="O10" sqref="O10"/>
    </sheetView>
  </sheetViews>
  <sheetFormatPr defaultColWidth="9.140625" defaultRowHeight="12.75"/>
  <cols>
    <col min="1" max="1" width="4.00390625" style="0" customWidth="1"/>
    <col min="2" max="2" width="45.7109375" style="0" customWidth="1"/>
    <col min="3" max="3" width="12.421875" style="0" customWidth="1"/>
    <col min="4" max="4" width="10.00390625" style="0" customWidth="1"/>
    <col min="5" max="5" width="8.00390625" style="0" customWidth="1"/>
    <col min="7" max="7" width="10.8515625" style="0" customWidth="1"/>
    <col min="8" max="8" width="12.28125" style="0" customWidth="1"/>
    <col min="9" max="9" width="8.421875" style="0" customWidth="1"/>
    <col min="10" max="10" width="9.8515625" style="0" customWidth="1"/>
    <col min="11" max="11" width="10.421875" style="0" customWidth="1"/>
  </cols>
  <sheetData>
    <row r="1" spans="1:10" ht="12.75">
      <c r="A1" s="1"/>
      <c r="D1" s="1"/>
      <c r="E1" s="2"/>
      <c r="F1" s="3"/>
      <c r="G1" s="3"/>
      <c r="H1" s="3"/>
      <c r="I1" s="4"/>
      <c r="J1" s="1"/>
    </row>
    <row r="2" spans="1:10" ht="15">
      <c r="A2" s="1"/>
      <c r="B2" s="5" t="s">
        <v>53</v>
      </c>
      <c r="C2" s="5"/>
      <c r="D2" s="1"/>
      <c r="E2" s="2"/>
      <c r="F2" s="3"/>
      <c r="G2" s="3"/>
      <c r="H2" s="3"/>
      <c r="I2" s="4" t="s">
        <v>158</v>
      </c>
      <c r="J2" s="1"/>
    </row>
    <row r="3" spans="1:10" ht="15.75">
      <c r="A3" s="1"/>
      <c r="B3" s="97" t="s">
        <v>57</v>
      </c>
      <c r="C3" s="97"/>
      <c r="D3" s="97"/>
      <c r="E3" s="97"/>
      <c r="F3" s="97"/>
      <c r="G3" s="97"/>
      <c r="H3" s="97"/>
      <c r="I3" s="1"/>
      <c r="J3" s="1"/>
    </row>
    <row r="4" spans="1:10" ht="15.75">
      <c r="A4" s="1"/>
      <c r="B4" s="6"/>
      <c r="C4" s="6"/>
      <c r="D4" s="6"/>
      <c r="E4" s="6"/>
      <c r="F4" s="6"/>
      <c r="G4" s="6"/>
      <c r="H4" s="6"/>
      <c r="I4" s="1"/>
      <c r="J4" s="1"/>
    </row>
    <row r="5" spans="1:10" ht="15">
      <c r="A5" s="1"/>
      <c r="B5" s="7" t="s">
        <v>177</v>
      </c>
      <c r="C5" s="7"/>
      <c r="D5" s="8"/>
      <c r="E5" s="9"/>
      <c r="F5" s="10"/>
      <c r="G5" s="10"/>
      <c r="H5" s="10"/>
      <c r="I5" s="8"/>
      <c r="J5" s="8"/>
    </row>
    <row r="6" spans="1:10" ht="12.75">
      <c r="A6" s="1"/>
      <c r="B6" s="11"/>
      <c r="C6" s="11"/>
      <c r="D6" s="1"/>
      <c r="E6" s="2"/>
      <c r="F6" s="3"/>
      <c r="G6" s="3"/>
      <c r="H6" s="3"/>
      <c r="I6" s="1"/>
      <c r="J6" s="1"/>
    </row>
    <row r="7" spans="1:11" ht="108">
      <c r="A7" s="12" t="s">
        <v>58</v>
      </c>
      <c r="B7" s="12" t="s">
        <v>59</v>
      </c>
      <c r="C7" s="13" t="s">
        <v>60</v>
      </c>
      <c r="D7" s="14" t="s">
        <v>61</v>
      </c>
      <c r="E7" s="15" t="s">
        <v>62</v>
      </c>
      <c r="F7" s="16" t="s">
        <v>63</v>
      </c>
      <c r="G7" s="17" t="s">
        <v>173</v>
      </c>
      <c r="H7" s="16" t="s">
        <v>64</v>
      </c>
      <c r="I7" s="14" t="s">
        <v>65</v>
      </c>
      <c r="J7" s="62" t="s">
        <v>66</v>
      </c>
      <c r="K7" s="85" t="s">
        <v>167</v>
      </c>
    </row>
    <row r="8" spans="1:11" ht="12.75">
      <c r="A8" s="18">
        <v>1</v>
      </c>
      <c r="B8" s="19">
        <v>2</v>
      </c>
      <c r="C8" s="18">
        <v>3</v>
      </c>
      <c r="D8" s="18">
        <v>4</v>
      </c>
      <c r="E8" s="20">
        <v>5</v>
      </c>
      <c r="F8" s="20">
        <v>6</v>
      </c>
      <c r="G8" s="20">
        <v>7</v>
      </c>
      <c r="H8" s="20">
        <v>8</v>
      </c>
      <c r="I8" s="18">
        <v>9</v>
      </c>
      <c r="J8" s="68">
        <v>10</v>
      </c>
      <c r="K8" s="86">
        <v>11</v>
      </c>
    </row>
    <row r="9" spans="1:11" ht="348.75" customHeight="1">
      <c r="A9" s="18">
        <v>1</v>
      </c>
      <c r="B9" s="21" t="s">
        <v>67</v>
      </c>
      <c r="C9" s="22" t="s">
        <v>68</v>
      </c>
      <c r="D9" s="96" t="s">
        <v>196</v>
      </c>
      <c r="E9" s="23">
        <v>1000</v>
      </c>
      <c r="F9" s="24"/>
      <c r="G9" s="24">
        <f>E9*F9</f>
        <v>0</v>
      </c>
      <c r="H9" s="24">
        <f>F9*I9+F9</f>
        <v>0</v>
      </c>
      <c r="I9" s="25"/>
      <c r="J9" s="64">
        <f>G9*I9+G9</f>
        <v>0</v>
      </c>
      <c r="K9" s="65"/>
    </row>
    <row r="10" spans="1:11" ht="409.5" customHeight="1">
      <c r="A10" s="18">
        <v>2</v>
      </c>
      <c r="B10" s="26" t="s">
        <v>70</v>
      </c>
      <c r="C10" s="22" t="s">
        <v>68</v>
      </c>
      <c r="D10" s="27" t="s">
        <v>71</v>
      </c>
      <c r="E10" s="28">
        <v>400</v>
      </c>
      <c r="F10" s="24"/>
      <c r="G10" s="24">
        <f>E10*F10</f>
        <v>0</v>
      </c>
      <c r="H10" s="24">
        <f>F10*I10+F10</f>
        <v>0</v>
      </c>
      <c r="I10" s="25"/>
      <c r="J10" s="64">
        <f>G10*I10+G10</f>
        <v>0</v>
      </c>
      <c r="K10" s="65"/>
    </row>
    <row r="11" spans="1:11" ht="201" customHeight="1">
      <c r="A11" s="29">
        <v>3</v>
      </c>
      <c r="B11" s="30" t="s">
        <v>72</v>
      </c>
      <c r="C11" s="22" t="s">
        <v>68</v>
      </c>
      <c r="D11" s="27" t="s">
        <v>73</v>
      </c>
      <c r="E11" s="31">
        <v>300</v>
      </c>
      <c r="F11" s="24"/>
      <c r="G11" s="24">
        <f>E11*F11</f>
        <v>0</v>
      </c>
      <c r="H11" s="24">
        <f>F11*I11+F11</f>
        <v>0</v>
      </c>
      <c r="I11" s="25"/>
      <c r="J11" s="64">
        <f>G11*I11+G11</f>
        <v>0</v>
      </c>
      <c r="K11" s="65"/>
    </row>
    <row r="12" spans="1:10" ht="12.75">
      <c r="A12" s="98" t="s">
        <v>56</v>
      </c>
      <c r="B12" s="98"/>
      <c r="C12" s="98"/>
      <c r="D12" s="98"/>
      <c r="E12" s="98"/>
      <c r="F12" s="24"/>
      <c r="G12" s="32">
        <f>SUM(G9:G11)</f>
        <v>0</v>
      </c>
      <c r="H12" s="24"/>
      <c r="I12" s="33"/>
      <c r="J12" s="34">
        <f>SUM(J9:J11)</f>
        <v>0</v>
      </c>
    </row>
    <row r="13" ht="12.75">
      <c r="J13" t="s">
        <v>74</v>
      </c>
    </row>
    <row r="14" spans="2:3" ht="12.75">
      <c r="B14" s="35" t="s">
        <v>75</v>
      </c>
      <c r="C14" s="35"/>
    </row>
    <row r="15" spans="2:3" ht="12.75">
      <c r="B15" s="35"/>
      <c r="C15" s="35"/>
    </row>
    <row r="17" spans="2:3" ht="12.75">
      <c r="B17" t="s">
        <v>175</v>
      </c>
      <c r="C17" s="35"/>
    </row>
    <row r="18" spans="2:3" ht="12.75">
      <c r="B18" t="s">
        <v>76</v>
      </c>
      <c r="C18" s="35"/>
    </row>
    <row r="19" spans="2:10" ht="12.75">
      <c r="B19" s="103" t="s">
        <v>9</v>
      </c>
      <c r="C19" s="103"/>
      <c r="D19" s="103"/>
      <c r="E19" s="103"/>
      <c r="F19" s="103"/>
      <c r="G19" s="103"/>
      <c r="H19" s="103"/>
      <c r="I19" s="103"/>
      <c r="J19" s="103"/>
    </row>
    <row r="20" spans="2:11" ht="12.75">
      <c r="B20" s="103" t="s">
        <v>8</v>
      </c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1" ht="12.75">
      <c r="B21" s="103" t="s">
        <v>10</v>
      </c>
      <c r="C21" s="103"/>
      <c r="D21" s="103"/>
      <c r="E21" s="103"/>
      <c r="F21" s="103"/>
      <c r="G21" s="103"/>
      <c r="H21" s="103"/>
      <c r="I21" s="103"/>
      <c r="J21" s="103"/>
      <c r="K21" s="103"/>
    </row>
    <row r="22" ht="12.75">
      <c r="B22" t="s">
        <v>74</v>
      </c>
    </row>
    <row r="23" spans="2:3" ht="12.75">
      <c r="B23" s="11" t="s">
        <v>77</v>
      </c>
      <c r="C23" s="11"/>
    </row>
    <row r="24" ht="12.75">
      <c r="B24" t="s">
        <v>74</v>
      </c>
    </row>
    <row r="25" ht="12.75">
      <c r="B25" t="s">
        <v>78</v>
      </c>
    </row>
    <row r="26" ht="12.75">
      <c r="B26" t="s">
        <v>79</v>
      </c>
    </row>
    <row r="27" ht="12.75">
      <c r="B27" t="s">
        <v>80</v>
      </c>
    </row>
    <row r="28" ht="12.75">
      <c r="B28" t="s">
        <v>81</v>
      </c>
    </row>
    <row r="31" ht="12.75">
      <c r="B31" t="s">
        <v>82</v>
      </c>
    </row>
    <row r="34" spans="6:8" ht="12.75">
      <c r="F34" s="103" t="s">
        <v>195</v>
      </c>
      <c r="G34" s="103"/>
      <c r="H34" s="103"/>
    </row>
    <row r="35" spans="6:8" ht="12.75">
      <c r="F35" s="103" t="s">
        <v>187</v>
      </c>
      <c r="G35" s="103"/>
      <c r="H35" s="103"/>
    </row>
  </sheetData>
  <sheetProtection selectLockedCells="1" selectUnlockedCells="1"/>
  <mergeCells count="7">
    <mergeCell ref="F34:H34"/>
    <mergeCell ref="F35:H35"/>
    <mergeCell ref="B21:K21"/>
    <mergeCell ref="B3:H3"/>
    <mergeCell ref="A12:E12"/>
    <mergeCell ref="B19:J19"/>
    <mergeCell ref="B20:K20"/>
  </mergeCells>
  <printOptions/>
  <pageMargins left="0.39375" right="0.39375" top="0.28" bottom="0.39375" header="0.33" footer="0.34"/>
  <pageSetup horizontalDpi="300" verticalDpi="3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33"/>
  <sheetViews>
    <sheetView workbookViewId="0" topLeftCell="A1">
      <selection activeCell="A37" sqref="A37"/>
    </sheetView>
  </sheetViews>
  <sheetFormatPr defaultColWidth="9.140625" defaultRowHeight="12.75"/>
  <cols>
    <col min="1" max="1" width="4.57421875" style="0" customWidth="1"/>
    <col min="2" max="2" width="41.57421875" style="0" customWidth="1"/>
    <col min="3" max="3" width="15.140625" style="0" customWidth="1"/>
    <col min="4" max="4" width="12.57421875" style="0" customWidth="1"/>
    <col min="5" max="6" width="7.421875" style="0" customWidth="1"/>
    <col min="8" max="8" width="14.57421875" style="0" customWidth="1"/>
    <col min="10" max="10" width="9.8515625" style="0" customWidth="1"/>
    <col min="11" max="11" width="14.7109375" style="0" customWidth="1"/>
  </cols>
  <sheetData>
    <row r="1" ht="5.25" customHeight="1"/>
    <row r="2" spans="2:9" ht="15">
      <c r="B2" s="5" t="s">
        <v>83</v>
      </c>
      <c r="H2" s="11" t="s">
        <v>160</v>
      </c>
      <c r="I2" s="11"/>
    </row>
    <row r="3" spans="2:8" ht="15.75">
      <c r="B3" s="97" t="s">
        <v>57</v>
      </c>
      <c r="C3" s="97"/>
      <c r="D3" s="97"/>
      <c r="E3" s="97"/>
      <c r="F3" s="97"/>
      <c r="G3" s="97"/>
      <c r="H3" s="97"/>
    </row>
    <row r="4" ht="24.75" customHeight="1">
      <c r="B4" s="5" t="s">
        <v>176</v>
      </c>
    </row>
    <row r="5" spans="1:11" ht="123.75" customHeight="1">
      <c r="A5" s="12" t="s">
        <v>58</v>
      </c>
      <c r="B5" s="12" t="s">
        <v>59</v>
      </c>
      <c r="C5" s="12" t="s">
        <v>60</v>
      </c>
      <c r="D5" s="14" t="s">
        <v>61</v>
      </c>
      <c r="E5" s="15" t="s">
        <v>62</v>
      </c>
      <c r="F5" s="16" t="s">
        <v>63</v>
      </c>
      <c r="G5" s="17" t="s">
        <v>84</v>
      </c>
      <c r="H5" s="16" t="s">
        <v>64</v>
      </c>
      <c r="I5" s="14" t="s">
        <v>65</v>
      </c>
      <c r="J5" s="62" t="s">
        <v>66</v>
      </c>
      <c r="K5" s="66" t="s">
        <v>167</v>
      </c>
    </row>
    <row r="6" spans="1:11" ht="12.75">
      <c r="A6" s="18">
        <v>1</v>
      </c>
      <c r="B6" s="19">
        <v>2</v>
      </c>
      <c r="C6" s="18">
        <v>3</v>
      </c>
      <c r="D6" s="19">
        <v>4</v>
      </c>
      <c r="E6" s="18">
        <v>5</v>
      </c>
      <c r="F6" s="19">
        <v>6</v>
      </c>
      <c r="G6" s="18">
        <v>7</v>
      </c>
      <c r="H6" s="19">
        <v>8</v>
      </c>
      <c r="I6" s="18">
        <v>9</v>
      </c>
      <c r="J6" s="63">
        <v>10</v>
      </c>
      <c r="K6" s="86">
        <v>11</v>
      </c>
    </row>
    <row r="7" spans="1:11" ht="330.75" customHeight="1">
      <c r="A7" s="18">
        <v>1</v>
      </c>
      <c r="B7" s="21" t="s">
        <v>85</v>
      </c>
      <c r="C7" s="22" t="s">
        <v>68</v>
      </c>
      <c r="D7" s="18" t="s">
        <v>69</v>
      </c>
      <c r="E7" s="23">
        <v>7200</v>
      </c>
      <c r="F7" s="24"/>
      <c r="G7" s="24">
        <f>E7*F7</f>
        <v>0</v>
      </c>
      <c r="H7" s="24">
        <f>F7*I7+F7</f>
        <v>0</v>
      </c>
      <c r="I7" s="25"/>
      <c r="J7" s="64">
        <f>G7*I7+G7</f>
        <v>0</v>
      </c>
      <c r="K7" s="65"/>
    </row>
    <row r="8" spans="1:10" ht="12.75">
      <c r="A8" s="98" t="s">
        <v>55</v>
      </c>
      <c r="B8" s="98"/>
      <c r="C8" s="98"/>
      <c r="D8" s="98"/>
      <c r="E8" s="98"/>
      <c r="F8" s="24"/>
      <c r="G8" s="32">
        <f>SUM(G7:G7)</f>
        <v>0</v>
      </c>
      <c r="H8" s="24"/>
      <c r="I8" s="33"/>
      <c r="J8" s="34">
        <f>SUM(J7:J7)</f>
        <v>0</v>
      </c>
    </row>
    <row r="13" ht="12.75">
      <c r="B13" s="35" t="s">
        <v>75</v>
      </c>
    </row>
    <row r="14" ht="12.75">
      <c r="B14" s="35"/>
    </row>
    <row r="16" ht="12.75">
      <c r="B16" s="35" t="s">
        <v>86</v>
      </c>
    </row>
    <row r="17" ht="12.75">
      <c r="B17" s="35" t="s">
        <v>76</v>
      </c>
    </row>
    <row r="18" spans="2:10" ht="12.75">
      <c r="B18" s="107" t="s">
        <v>7</v>
      </c>
      <c r="C18" s="103"/>
      <c r="D18" s="103"/>
      <c r="E18" s="103"/>
      <c r="F18" s="103"/>
      <c r="G18" s="103"/>
      <c r="H18" s="103"/>
      <c r="I18" s="103"/>
      <c r="J18" s="103"/>
    </row>
    <row r="19" ht="12.75">
      <c r="B19" t="s">
        <v>87</v>
      </c>
    </row>
    <row r="20" ht="12.75">
      <c r="B20" s="35" t="s">
        <v>74</v>
      </c>
    </row>
    <row r="21" ht="12.75">
      <c r="B21" s="35" t="s">
        <v>74</v>
      </c>
    </row>
    <row r="22" ht="12.75">
      <c r="B22" t="s">
        <v>74</v>
      </c>
    </row>
    <row r="23" ht="12.75">
      <c r="B23" s="35" t="s">
        <v>78</v>
      </c>
    </row>
    <row r="24" ht="12.75">
      <c r="B24" t="s">
        <v>79</v>
      </c>
    </row>
    <row r="25" ht="12.75">
      <c r="B25" t="s">
        <v>88</v>
      </c>
    </row>
    <row r="26" ht="12.75">
      <c r="B26" s="35" t="s">
        <v>89</v>
      </c>
    </row>
    <row r="29" ht="12.75">
      <c r="B29" t="s">
        <v>82</v>
      </c>
    </row>
    <row r="32" spans="7:9" ht="12.75">
      <c r="G32" s="103" t="s">
        <v>195</v>
      </c>
      <c r="H32" s="103"/>
      <c r="I32" s="103"/>
    </row>
    <row r="33" spans="7:9" ht="12.75">
      <c r="G33" s="103" t="s">
        <v>187</v>
      </c>
      <c r="H33" s="103"/>
      <c r="I33" s="103"/>
    </row>
  </sheetData>
  <sheetProtection selectLockedCells="1" selectUnlockedCells="1"/>
  <mergeCells count="5">
    <mergeCell ref="G33:I33"/>
    <mergeCell ref="B3:H3"/>
    <mergeCell ref="A8:E8"/>
    <mergeCell ref="B18:J18"/>
    <mergeCell ref="G32:I32"/>
  </mergeCells>
  <printOptions/>
  <pageMargins left="0.42" right="0.44" top="0.37" bottom="0.41" header="0.38" footer="0.34"/>
  <pageSetup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6">
      <selection activeCell="A12" sqref="A12"/>
    </sheetView>
  </sheetViews>
  <sheetFormatPr defaultColWidth="9.140625" defaultRowHeight="12.75"/>
  <cols>
    <col min="1" max="1" width="5.57421875" style="0" customWidth="1"/>
    <col min="2" max="2" width="34.140625" style="0" customWidth="1"/>
    <col min="3" max="3" width="14.421875" style="0" customWidth="1"/>
    <col min="5" max="5" width="12.421875" style="0" customWidth="1"/>
    <col min="6" max="6" width="9.7109375" style="1" customWidth="1"/>
    <col min="7" max="7" width="11.421875" style="0" customWidth="1"/>
    <col min="8" max="8" width="15.28125" style="0" customWidth="1"/>
    <col min="11" max="11" width="14.28125" style="48" customWidth="1"/>
  </cols>
  <sheetData>
    <row r="1" spans="1:11" ht="12.75">
      <c r="A1" s="1"/>
      <c r="D1" s="1"/>
      <c r="E1" s="2"/>
      <c r="F1" s="3"/>
      <c r="G1" s="3"/>
      <c r="H1" s="3"/>
      <c r="I1" s="4" t="s">
        <v>152</v>
      </c>
      <c r="J1" s="4"/>
      <c r="K1" s="1"/>
    </row>
    <row r="2" spans="1:11" ht="15">
      <c r="A2" s="1"/>
      <c r="B2" s="5" t="s">
        <v>116</v>
      </c>
      <c r="C2" s="5"/>
      <c r="D2" s="1"/>
      <c r="E2" s="2"/>
      <c r="F2" s="3"/>
      <c r="G2" s="3"/>
      <c r="H2" s="3"/>
      <c r="I2" s="1"/>
      <c r="J2" s="1"/>
      <c r="K2" s="1"/>
    </row>
    <row r="3" spans="1:11" ht="15.75">
      <c r="A3" s="1"/>
      <c r="B3" s="97" t="s">
        <v>57</v>
      </c>
      <c r="C3" s="97"/>
      <c r="D3" s="97"/>
      <c r="E3" s="97"/>
      <c r="F3" s="97"/>
      <c r="G3" s="97"/>
      <c r="H3" s="97"/>
      <c r="I3" s="1"/>
      <c r="J3" s="1"/>
      <c r="K3" s="1"/>
    </row>
    <row r="4" spans="1:11" ht="15.75">
      <c r="A4" s="1"/>
      <c r="B4" s="6"/>
      <c r="C4" s="6"/>
      <c r="D4" s="6"/>
      <c r="E4" s="6"/>
      <c r="F4" s="6"/>
      <c r="G4" s="6"/>
      <c r="H4" s="6"/>
      <c r="I4" s="1"/>
      <c r="J4" s="1"/>
      <c r="K4" s="1"/>
    </row>
    <row r="5" spans="1:11" ht="15">
      <c r="A5" s="1"/>
      <c r="B5" s="7" t="s">
        <v>185</v>
      </c>
      <c r="C5" s="7"/>
      <c r="D5" s="8"/>
      <c r="E5" s="9"/>
      <c r="F5" s="10"/>
      <c r="G5" s="10"/>
      <c r="H5" s="10"/>
      <c r="I5" s="8"/>
      <c r="J5" s="8"/>
      <c r="K5" s="8"/>
    </row>
    <row r="6" spans="1:11" ht="12.75">
      <c r="A6" s="1"/>
      <c r="D6" s="1"/>
      <c r="E6" s="2"/>
      <c r="F6" s="3"/>
      <c r="G6" s="3"/>
      <c r="H6" s="3"/>
      <c r="I6" s="1"/>
      <c r="J6" s="1"/>
      <c r="K6" s="1"/>
    </row>
    <row r="7" spans="1:11" ht="96">
      <c r="A7" s="12" t="s">
        <v>58</v>
      </c>
      <c r="B7" s="12" t="s">
        <v>59</v>
      </c>
      <c r="C7" s="13" t="s">
        <v>60</v>
      </c>
      <c r="D7" s="14" t="s">
        <v>61</v>
      </c>
      <c r="E7" s="15" t="s">
        <v>62</v>
      </c>
      <c r="F7" s="16" t="s">
        <v>63</v>
      </c>
      <c r="G7" s="17" t="s">
        <v>172</v>
      </c>
      <c r="H7" s="16" t="s">
        <v>92</v>
      </c>
      <c r="I7" s="14" t="s">
        <v>65</v>
      </c>
      <c r="J7" s="62" t="s">
        <v>117</v>
      </c>
      <c r="K7" s="82" t="s">
        <v>167</v>
      </c>
    </row>
    <row r="8" spans="1:11" ht="12.75">
      <c r="A8" s="18">
        <v>1</v>
      </c>
      <c r="B8" s="19">
        <v>2</v>
      </c>
      <c r="C8" s="18">
        <v>3</v>
      </c>
      <c r="D8" s="19">
        <v>4</v>
      </c>
      <c r="E8" s="18">
        <v>5</v>
      </c>
      <c r="F8" s="19">
        <v>6</v>
      </c>
      <c r="G8" s="18">
        <v>7</v>
      </c>
      <c r="H8" s="19">
        <v>8</v>
      </c>
      <c r="I8" s="18">
        <v>9</v>
      </c>
      <c r="J8" s="18">
        <v>10</v>
      </c>
      <c r="K8" s="70">
        <v>11</v>
      </c>
    </row>
    <row r="9" spans="1:11" ht="219.75" customHeight="1">
      <c r="A9" s="18">
        <v>1</v>
      </c>
      <c r="B9" s="43" t="s">
        <v>124</v>
      </c>
      <c r="C9" s="22" t="s">
        <v>68</v>
      </c>
      <c r="D9" s="44" t="s">
        <v>94</v>
      </c>
      <c r="E9" s="39">
        <v>220</v>
      </c>
      <c r="F9" s="40"/>
      <c r="G9" s="40">
        <f aca="true" t="shared" si="0" ref="G9:G14">E9*F9</f>
        <v>0</v>
      </c>
      <c r="H9" s="40">
        <f aca="true" t="shared" si="1" ref="H9:H14">F9*(1+I9)</f>
        <v>0</v>
      </c>
      <c r="I9" s="45"/>
      <c r="J9" s="40">
        <f aca="true" t="shared" si="2" ref="J9:J14">G9*I9+G9</f>
        <v>0</v>
      </c>
      <c r="K9" s="40"/>
    </row>
    <row r="10" spans="1:11" ht="38.25">
      <c r="A10" s="18">
        <v>2</v>
      </c>
      <c r="B10" s="21" t="s">
        <v>118</v>
      </c>
      <c r="C10" s="22" t="s">
        <v>68</v>
      </c>
      <c r="D10" s="47" t="s">
        <v>94</v>
      </c>
      <c r="E10" s="47">
        <v>6000</v>
      </c>
      <c r="F10" s="40"/>
      <c r="G10" s="40">
        <f t="shared" si="0"/>
        <v>0</v>
      </c>
      <c r="H10" s="40">
        <f t="shared" si="1"/>
        <v>0</v>
      </c>
      <c r="I10" s="45"/>
      <c r="J10" s="40">
        <f t="shared" si="2"/>
        <v>0</v>
      </c>
      <c r="K10" s="40"/>
    </row>
    <row r="11" spans="1:11" ht="45.75" customHeight="1">
      <c r="A11" s="18">
        <v>3</v>
      </c>
      <c r="B11" s="21" t="s">
        <v>119</v>
      </c>
      <c r="C11" s="22" t="s">
        <v>68</v>
      </c>
      <c r="D11" s="47" t="s">
        <v>94</v>
      </c>
      <c r="E11" s="47">
        <v>4</v>
      </c>
      <c r="F11" s="40"/>
      <c r="G11" s="40">
        <f t="shared" si="0"/>
        <v>0</v>
      </c>
      <c r="H11" s="40">
        <f t="shared" si="1"/>
        <v>0</v>
      </c>
      <c r="I11" s="45"/>
      <c r="J11" s="40">
        <f t="shared" si="2"/>
        <v>0</v>
      </c>
      <c r="K11" s="40"/>
    </row>
    <row r="12" spans="1:11" ht="74.25" customHeight="1">
      <c r="A12" s="18">
        <v>4</v>
      </c>
      <c r="B12" s="21" t="s">
        <v>120</v>
      </c>
      <c r="C12" s="22" t="s">
        <v>68</v>
      </c>
      <c r="D12" s="47" t="s">
        <v>94</v>
      </c>
      <c r="E12" s="47">
        <v>150</v>
      </c>
      <c r="F12" s="40"/>
      <c r="G12" s="40">
        <f t="shared" si="0"/>
        <v>0</v>
      </c>
      <c r="H12" s="40">
        <f t="shared" si="1"/>
        <v>0</v>
      </c>
      <c r="I12" s="45"/>
      <c r="J12" s="40">
        <f t="shared" si="2"/>
        <v>0</v>
      </c>
      <c r="K12" s="40"/>
    </row>
    <row r="13" spans="1:11" ht="135.75" customHeight="1">
      <c r="A13" s="18">
        <v>5</v>
      </c>
      <c r="B13" s="21" t="s">
        <v>121</v>
      </c>
      <c r="C13" s="22" t="s">
        <v>68</v>
      </c>
      <c r="D13" s="47" t="s">
        <v>94</v>
      </c>
      <c r="E13" s="47">
        <v>60</v>
      </c>
      <c r="F13" s="40"/>
      <c r="G13" s="40">
        <f t="shared" si="0"/>
        <v>0</v>
      </c>
      <c r="H13" s="40">
        <f t="shared" si="1"/>
        <v>0</v>
      </c>
      <c r="I13" s="45"/>
      <c r="J13" s="40">
        <f t="shared" si="2"/>
        <v>0</v>
      </c>
      <c r="K13" s="40"/>
    </row>
    <row r="14" spans="1:12" ht="131.25" customHeight="1">
      <c r="A14" s="18">
        <v>6</v>
      </c>
      <c r="B14" s="21" t="s">
        <v>122</v>
      </c>
      <c r="C14" s="22" t="s">
        <v>68</v>
      </c>
      <c r="D14" s="47" t="s">
        <v>94</v>
      </c>
      <c r="E14" s="47">
        <v>15</v>
      </c>
      <c r="F14" s="40"/>
      <c r="G14" s="40">
        <f t="shared" si="0"/>
        <v>0</v>
      </c>
      <c r="H14" s="40">
        <f t="shared" si="1"/>
        <v>0</v>
      </c>
      <c r="I14" s="45"/>
      <c r="J14" s="40">
        <f t="shared" si="2"/>
        <v>0</v>
      </c>
      <c r="K14" s="73"/>
      <c r="L14" t="s">
        <v>74</v>
      </c>
    </row>
    <row r="15" spans="1:11" ht="12.75">
      <c r="A15" s="98" t="s">
        <v>123</v>
      </c>
      <c r="B15" s="98"/>
      <c r="C15" s="98"/>
      <c r="D15" s="98"/>
      <c r="E15" s="98"/>
      <c r="F15" s="24"/>
      <c r="G15" s="32">
        <f>SUM(G9:G14)</f>
        <v>0</v>
      </c>
      <c r="H15" s="24"/>
      <c r="I15" s="69"/>
      <c r="J15" s="87">
        <f>SUM(J9:J14)</f>
        <v>0</v>
      </c>
      <c r="K15" s="67"/>
    </row>
    <row r="16" spans="8:11" ht="12.75">
      <c r="H16" s="1"/>
      <c r="I16" s="1"/>
      <c r="J16" s="1"/>
      <c r="K16" s="48" t="s">
        <v>74</v>
      </c>
    </row>
    <row r="19" spans="7:9" ht="12.75">
      <c r="G19" s="103" t="s">
        <v>188</v>
      </c>
      <c r="H19" s="103"/>
      <c r="I19" s="103"/>
    </row>
    <row r="20" spans="7:9" ht="12.75">
      <c r="G20" s="103" t="s">
        <v>187</v>
      </c>
      <c r="H20" s="103"/>
      <c r="I20" s="103"/>
    </row>
  </sheetData>
  <sheetProtection selectLockedCells="1" selectUnlockedCells="1"/>
  <mergeCells count="4">
    <mergeCell ref="B3:H3"/>
    <mergeCell ref="A15:E15"/>
    <mergeCell ref="G19:I19"/>
    <mergeCell ref="G20:I20"/>
  </mergeCells>
  <printOptions/>
  <pageMargins left="0.53" right="0.37" top="0.63" bottom="0.6" header="0.5118055555555555" footer="0.5118055555555555"/>
  <pageSetup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9">
      <selection activeCell="J9" sqref="J9"/>
    </sheetView>
  </sheetViews>
  <sheetFormatPr defaultColWidth="9.140625" defaultRowHeight="12.75"/>
  <cols>
    <col min="1" max="1" width="5.57421875" style="0" customWidth="1"/>
    <col min="2" max="2" width="34.140625" style="0" customWidth="1"/>
    <col min="3" max="3" width="14.8515625" style="0" customWidth="1"/>
    <col min="4" max="4" width="9.28125" style="0" customWidth="1"/>
    <col min="5" max="5" width="10.8515625" style="0" customWidth="1"/>
    <col min="6" max="6" width="10.00390625" style="0" customWidth="1"/>
    <col min="7" max="7" width="12.00390625" style="0" customWidth="1"/>
    <col min="8" max="8" width="14.00390625" style="0" customWidth="1"/>
    <col min="9" max="10" width="8.421875" style="0" customWidth="1"/>
    <col min="11" max="11" width="14.140625" style="0" customWidth="1"/>
  </cols>
  <sheetData>
    <row r="1" spans="1:11" ht="12.75">
      <c r="A1" s="1"/>
      <c r="D1" s="1"/>
      <c r="E1" s="2"/>
      <c r="F1" s="3"/>
      <c r="G1" s="3"/>
      <c r="H1" s="3"/>
      <c r="I1" s="4" t="s">
        <v>153</v>
      </c>
      <c r="J1" s="4"/>
      <c r="K1" s="4"/>
    </row>
    <row r="2" spans="1:11" ht="15">
      <c r="A2" s="1"/>
      <c r="B2" s="5" t="s">
        <v>125</v>
      </c>
      <c r="C2" s="5"/>
      <c r="D2" s="1"/>
      <c r="E2" s="2"/>
      <c r="F2" s="3"/>
      <c r="G2" s="3"/>
      <c r="H2" s="3"/>
      <c r="I2" s="1"/>
      <c r="J2" s="1"/>
      <c r="K2" s="1"/>
    </row>
    <row r="3" spans="1:11" ht="15.75">
      <c r="A3" s="1"/>
      <c r="B3" s="97" t="s">
        <v>57</v>
      </c>
      <c r="C3" s="97"/>
      <c r="D3" s="97"/>
      <c r="E3" s="97"/>
      <c r="F3" s="97"/>
      <c r="G3" s="97"/>
      <c r="H3" s="97"/>
      <c r="I3" s="1"/>
      <c r="J3" s="1"/>
      <c r="K3" s="1"/>
    </row>
    <row r="4" spans="1:11" ht="15.75">
      <c r="A4" s="1"/>
      <c r="B4" s="6"/>
      <c r="C4" s="6"/>
      <c r="D4" s="6"/>
      <c r="E4" s="6"/>
      <c r="F4" s="6"/>
      <c r="G4" s="6"/>
      <c r="H4" s="6"/>
      <c r="I4" s="1"/>
      <c r="J4" s="1"/>
      <c r="K4" s="1"/>
    </row>
    <row r="5" spans="1:11" ht="15">
      <c r="A5" s="1"/>
      <c r="B5" s="7" t="s">
        <v>184</v>
      </c>
      <c r="C5" s="7"/>
      <c r="D5" s="8"/>
      <c r="E5" s="9"/>
      <c r="F5" s="10"/>
      <c r="G5" s="10"/>
      <c r="H5" s="10"/>
      <c r="I5" s="8"/>
      <c r="J5" s="8"/>
      <c r="K5" s="8"/>
    </row>
    <row r="6" spans="1:11" ht="12.75">
      <c r="A6" s="1"/>
      <c r="D6" s="1"/>
      <c r="E6" s="2"/>
      <c r="F6" s="3"/>
      <c r="G6" s="3"/>
      <c r="H6" s="3"/>
      <c r="I6" s="1"/>
      <c r="J6" s="1"/>
      <c r="K6" s="1"/>
    </row>
    <row r="7" spans="1:11" ht="96">
      <c r="A7" s="12" t="s">
        <v>58</v>
      </c>
      <c r="B7" s="12" t="s">
        <v>59</v>
      </c>
      <c r="C7" s="13" t="s">
        <v>60</v>
      </c>
      <c r="D7" s="14" t="s">
        <v>61</v>
      </c>
      <c r="E7" s="15" t="s">
        <v>62</v>
      </c>
      <c r="F7" s="16" t="s">
        <v>63</v>
      </c>
      <c r="G7" s="17" t="s">
        <v>172</v>
      </c>
      <c r="H7" s="16" t="s">
        <v>92</v>
      </c>
      <c r="I7" s="14" t="s">
        <v>65</v>
      </c>
      <c r="J7" s="62" t="s">
        <v>93</v>
      </c>
      <c r="K7" s="92" t="s">
        <v>169</v>
      </c>
    </row>
    <row r="8" spans="1:11" ht="12.75">
      <c r="A8" s="18">
        <v>1</v>
      </c>
      <c r="B8" s="19">
        <v>2</v>
      </c>
      <c r="C8" s="18">
        <v>3</v>
      </c>
      <c r="D8" s="19">
        <v>4</v>
      </c>
      <c r="E8" s="18">
        <v>5</v>
      </c>
      <c r="F8" s="19">
        <v>6</v>
      </c>
      <c r="G8" s="18">
        <v>7</v>
      </c>
      <c r="H8" s="19">
        <v>8</v>
      </c>
      <c r="I8" s="18">
        <v>9</v>
      </c>
      <c r="J8" s="68">
        <v>10</v>
      </c>
      <c r="K8" s="93">
        <v>11</v>
      </c>
    </row>
    <row r="9" spans="1:12" ht="143.25" customHeight="1">
      <c r="A9" s="18">
        <v>1</v>
      </c>
      <c r="B9" s="21" t="s">
        <v>126</v>
      </c>
      <c r="C9" s="22" t="s">
        <v>68</v>
      </c>
      <c r="D9" s="44" t="s">
        <v>94</v>
      </c>
      <c r="E9" s="39">
        <v>150</v>
      </c>
      <c r="F9" s="40"/>
      <c r="G9" s="40">
        <f aca="true" t="shared" si="0" ref="G9:G21">E9*F9</f>
        <v>0</v>
      </c>
      <c r="H9" s="40">
        <f aca="true" t="shared" si="1" ref="H9:H21">F9*(1+I9)</f>
        <v>0</v>
      </c>
      <c r="I9" s="45"/>
      <c r="J9" s="75">
        <f>G9*I9+G9</f>
        <v>0</v>
      </c>
      <c r="K9" s="94"/>
      <c r="L9" t="s">
        <v>74</v>
      </c>
    </row>
    <row r="10" spans="1:11" ht="50.25" customHeight="1">
      <c r="A10" s="18">
        <v>2</v>
      </c>
      <c r="B10" s="21" t="s">
        <v>127</v>
      </c>
      <c r="C10" s="22" t="s">
        <v>68</v>
      </c>
      <c r="D10" s="44" t="s">
        <v>94</v>
      </c>
      <c r="E10" s="39">
        <v>30</v>
      </c>
      <c r="F10" s="40"/>
      <c r="G10" s="40">
        <f t="shared" si="0"/>
        <v>0</v>
      </c>
      <c r="H10" s="40">
        <f t="shared" si="1"/>
        <v>0</v>
      </c>
      <c r="I10" s="45"/>
      <c r="J10" s="75">
        <f aca="true" t="shared" si="2" ref="J10:J21">G10*I10+G10</f>
        <v>0</v>
      </c>
      <c r="K10" s="94"/>
    </row>
    <row r="11" spans="1:11" ht="66.75" customHeight="1">
      <c r="A11" s="18">
        <v>3</v>
      </c>
      <c r="B11" s="21" t="s">
        <v>128</v>
      </c>
      <c r="C11" s="22" t="s">
        <v>68</v>
      </c>
      <c r="D11" s="44" t="s">
        <v>94</v>
      </c>
      <c r="E11" s="39">
        <v>10</v>
      </c>
      <c r="F11" s="40"/>
      <c r="G11" s="40">
        <f t="shared" si="0"/>
        <v>0</v>
      </c>
      <c r="H11" s="40">
        <f t="shared" si="1"/>
        <v>0</v>
      </c>
      <c r="I11" s="45"/>
      <c r="J11" s="75">
        <f t="shared" si="2"/>
        <v>0</v>
      </c>
      <c r="K11" s="94"/>
    </row>
    <row r="12" spans="1:11" ht="65.25" customHeight="1">
      <c r="A12" s="18">
        <v>4</v>
      </c>
      <c r="B12" s="21" t="s">
        <v>129</v>
      </c>
      <c r="C12" s="22" t="s">
        <v>68</v>
      </c>
      <c r="D12" s="44" t="s">
        <v>94</v>
      </c>
      <c r="E12" s="39">
        <v>30</v>
      </c>
      <c r="F12" s="40"/>
      <c r="G12" s="40">
        <f t="shared" si="0"/>
        <v>0</v>
      </c>
      <c r="H12" s="40">
        <f t="shared" si="1"/>
        <v>0</v>
      </c>
      <c r="I12" s="45"/>
      <c r="J12" s="75">
        <f t="shared" si="2"/>
        <v>0</v>
      </c>
      <c r="K12" s="94"/>
    </row>
    <row r="13" spans="1:11" ht="102.75" customHeight="1">
      <c r="A13" s="18">
        <v>5</v>
      </c>
      <c r="B13" s="21" t="s">
        <v>130</v>
      </c>
      <c r="C13" s="22" t="s">
        <v>68</v>
      </c>
      <c r="D13" s="47" t="s">
        <v>94</v>
      </c>
      <c r="E13" s="47">
        <v>30</v>
      </c>
      <c r="F13" s="44"/>
      <c r="G13" s="40">
        <f t="shared" si="0"/>
        <v>0</v>
      </c>
      <c r="H13" s="40">
        <f t="shared" si="1"/>
        <v>0</v>
      </c>
      <c r="I13" s="45"/>
      <c r="J13" s="75">
        <f t="shared" si="2"/>
        <v>0</v>
      </c>
      <c r="K13" s="94"/>
    </row>
    <row r="14" spans="1:11" ht="127.5">
      <c r="A14" s="18">
        <v>6</v>
      </c>
      <c r="B14" s="43" t="s">
        <v>137</v>
      </c>
      <c r="C14" s="22" t="s">
        <v>68</v>
      </c>
      <c r="D14" s="47" t="s">
        <v>94</v>
      </c>
      <c r="E14" s="47">
        <v>50</v>
      </c>
      <c r="F14" s="49"/>
      <c r="G14" s="40">
        <f t="shared" si="0"/>
        <v>0</v>
      </c>
      <c r="H14" s="40">
        <f t="shared" si="1"/>
        <v>0</v>
      </c>
      <c r="I14" s="45"/>
      <c r="J14" s="75">
        <f t="shared" si="2"/>
        <v>0</v>
      </c>
      <c r="K14" s="94"/>
    </row>
    <row r="15" spans="1:11" ht="267.75">
      <c r="A15" s="18">
        <v>7</v>
      </c>
      <c r="B15" s="43" t="s">
        <v>138</v>
      </c>
      <c r="C15" s="22" t="s">
        <v>68</v>
      </c>
      <c r="D15" s="47" t="s">
        <v>94</v>
      </c>
      <c r="E15" s="47">
        <v>50</v>
      </c>
      <c r="F15" s="44"/>
      <c r="G15" s="40">
        <f t="shared" si="0"/>
        <v>0</v>
      </c>
      <c r="H15" s="40">
        <f t="shared" si="1"/>
        <v>0</v>
      </c>
      <c r="I15" s="45"/>
      <c r="J15" s="75">
        <f t="shared" si="2"/>
        <v>0</v>
      </c>
      <c r="K15" s="94"/>
    </row>
    <row r="16" spans="1:11" ht="76.5">
      <c r="A16" s="44">
        <v>8</v>
      </c>
      <c r="B16" s="43" t="s">
        <v>131</v>
      </c>
      <c r="C16" s="22" t="s">
        <v>68</v>
      </c>
      <c r="D16" s="47" t="s">
        <v>94</v>
      </c>
      <c r="E16" s="47">
        <v>20</v>
      </c>
      <c r="F16" s="49"/>
      <c r="G16" s="40">
        <f t="shared" si="0"/>
        <v>0</v>
      </c>
      <c r="H16" s="40">
        <f t="shared" si="1"/>
        <v>0</v>
      </c>
      <c r="I16" s="45"/>
      <c r="J16" s="75">
        <f t="shared" si="2"/>
        <v>0</v>
      </c>
      <c r="K16" s="94"/>
    </row>
    <row r="17" spans="1:11" ht="190.5" customHeight="1">
      <c r="A17" s="18">
        <v>9</v>
      </c>
      <c r="B17" s="43" t="s">
        <v>139</v>
      </c>
      <c r="C17" s="22" t="s">
        <v>68</v>
      </c>
      <c r="D17" s="47" t="s">
        <v>94</v>
      </c>
      <c r="E17" s="47">
        <v>100</v>
      </c>
      <c r="F17" s="49"/>
      <c r="G17" s="40">
        <f t="shared" si="0"/>
        <v>0</v>
      </c>
      <c r="H17" s="40">
        <f t="shared" si="1"/>
        <v>0</v>
      </c>
      <c r="I17" s="45"/>
      <c r="J17" s="75">
        <f t="shared" si="2"/>
        <v>0</v>
      </c>
      <c r="K17" s="94"/>
    </row>
    <row r="18" spans="1:11" ht="153">
      <c r="A18" s="18">
        <v>10</v>
      </c>
      <c r="B18" s="21" t="s">
        <v>132</v>
      </c>
      <c r="C18" s="22" t="s">
        <v>68</v>
      </c>
      <c r="D18" s="47" t="s">
        <v>94</v>
      </c>
      <c r="E18" s="47">
        <v>110</v>
      </c>
      <c r="F18" s="44"/>
      <c r="G18" s="40">
        <f t="shared" si="0"/>
        <v>0</v>
      </c>
      <c r="H18" s="40">
        <f t="shared" si="1"/>
        <v>0</v>
      </c>
      <c r="I18" s="45"/>
      <c r="J18" s="75">
        <f t="shared" si="2"/>
        <v>0</v>
      </c>
      <c r="K18" s="94"/>
    </row>
    <row r="19" spans="1:11" ht="89.25">
      <c r="A19" s="18">
        <v>11</v>
      </c>
      <c r="B19" s="43" t="s">
        <v>140</v>
      </c>
      <c r="C19" s="22" t="s">
        <v>68</v>
      </c>
      <c r="D19" s="47" t="s">
        <v>94</v>
      </c>
      <c r="E19" s="47">
        <v>30</v>
      </c>
      <c r="F19" s="50"/>
      <c r="G19" s="40">
        <f t="shared" si="0"/>
        <v>0</v>
      </c>
      <c r="H19" s="40">
        <f t="shared" si="1"/>
        <v>0</v>
      </c>
      <c r="I19" s="45"/>
      <c r="J19" s="75">
        <f t="shared" si="2"/>
        <v>0</v>
      </c>
      <c r="K19" s="94"/>
    </row>
    <row r="20" spans="1:11" ht="90" customHeight="1">
      <c r="A20" s="18">
        <v>12</v>
      </c>
      <c r="B20" s="21" t="s">
        <v>133</v>
      </c>
      <c r="C20" s="22" t="s">
        <v>68</v>
      </c>
      <c r="D20" s="47" t="s">
        <v>134</v>
      </c>
      <c r="E20" s="47">
        <v>10</v>
      </c>
      <c r="F20" s="50"/>
      <c r="G20" s="40">
        <f t="shared" si="0"/>
        <v>0</v>
      </c>
      <c r="H20" s="40">
        <f t="shared" si="1"/>
        <v>0</v>
      </c>
      <c r="I20" s="45"/>
      <c r="J20" s="75">
        <f t="shared" si="2"/>
        <v>0</v>
      </c>
      <c r="K20" s="95"/>
    </row>
    <row r="21" spans="1:11" ht="129" customHeight="1">
      <c r="A21" s="18">
        <v>13</v>
      </c>
      <c r="B21" s="21" t="s">
        <v>135</v>
      </c>
      <c r="C21" s="22" t="s">
        <v>68</v>
      </c>
      <c r="D21" s="47" t="s">
        <v>94</v>
      </c>
      <c r="E21" s="47">
        <v>2</v>
      </c>
      <c r="F21" s="50"/>
      <c r="G21" s="40">
        <f t="shared" si="0"/>
        <v>0</v>
      </c>
      <c r="H21" s="40">
        <f t="shared" si="1"/>
        <v>0</v>
      </c>
      <c r="I21" s="45"/>
      <c r="J21" s="75">
        <f t="shared" si="2"/>
        <v>0</v>
      </c>
      <c r="K21" s="77"/>
    </row>
    <row r="22" spans="1:11" ht="21.75" customHeight="1">
      <c r="A22" s="98" t="s">
        <v>136</v>
      </c>
      <c r="B22" s="98"/>
      <c r="C22" s="98"/>
      <c r="D22" s="98"/>
      <c r="E22" s="98"/>
      <c r="F22" s="24"/>
      <c r="G22" s="32">
        <f>SUM(G9:G21)</f>
        <v>0</v>
      </c>
      <c r="H22" s="24"/>
      <c r="I22" s="57"/>
      <c r="J22" s="87">
        <f>SUM(J9:J21)</f>
        <v>0</v>
      </c>
      <c r="K22" s="76"/>
    </row>
    <row r="26" spans="7:9" ht="12.75">
      <c r="G26" s="103" t="s">
        <v>188</v>
      </c>
      <c r="H26" s="103"/>
      <c r="I26" s="103"/>
    </row>
    <row r="27" spans="7:9" ht="12.75">
      <c r="G27" s="103" t="s">
        <v>187</v>
      </c>
      <c r="H27" s="103"/>
      <c r="I27" s="103"/>
    </row>
  </sheetData>
  <sheetProtection selectLockedCells="1" selectUnlockedCells="1"/>
  <mergeCells count="4">
    <mergeCell ref="B3:H3"/>
    <mergeCell ref="A22:E22"/>
    <mergeCell ref="G26:I26"/>
    <mergeCell ref="G27:I27"/>
  </mergeCells>
  <printOptions/>
  <pageMargins left="0.46" right="0.49" top="0.42" bottom="0.59" header="0.5118055555555555" footer="0.5118055555555555"/>
  <pageSetup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3">
      <selection activeCell="A16" sqref="A16"/>
    </sheetView>
  </sheetViews>
  <sheetFormatPr defaultColWidth="9.140625" defaultRowHeight="12.75"/>
  <cols>
    <col min="1" max="1" width="5.57421875" style="0" customWidth="1"/>
    <col min="2" max="2" width="34.140625" style="0" customWidth="1"/>
    <col min="3" max="3" width="12.140625" style="0" customWidth="1"/>
    <col min="5" max="5" width="12.421875" style="0" customWidth="1"/>
    <col min="6" max="6" width="12.7109375" style="0" customWidth="1"/>
    <col min="7" max="7" width="11.421875" style="0" customWidth="1"/>
    <col min="8" max="8" width="12.7109375" style="0" customWidth="1"/>
    <col min="11" max="11" width="12.421875" style="0" customWidth="1"/>
  </cols>
  <sheetData>
    <row r="1" spans="1:11" ht="12.75">
      <c r="A1" s="1"/>
      <c r="D1" s="1"/>
      <c r="E1" s="2"/>
      <c r="F1" s="3"/>
      <c r="G1" s="3"/>
      <c r="H1" s="3"/>
      <c r="I1" s="4" t="s">
        <v>154</v>
      </c>
      <c r="J1" s="4"/>
      <c r="K1" s="1"/>
    </row>
    <row r="2" spans="1:11" ht="15">
      <c r="A2" s="1"/>
      <c r="B2" s="5" t="s">
        <v>141</v>
      </c>
      <c r="C2" s="5"/>
      <c r="D2" s="1"/>
      <c r="E2" s="2"/>
      <c r="F2" s="3"/>
      <c r="G2" s="3"/>
      <c r="H2" s="3"/>
      <c r="I2" s="1"/>
      <c r="J2" s="1"/>
      <c r="K2" s="1"/>
    </row>
    <row r="3" spans="1:11" ht="15.75">
      <c r="A3" s="1"/>
      <c r="B3" s="97" t="s">
        <v>57</v>
      </c>
      <c r="C3" s="97"/>
      <c r="D3" s="97"/>
      <c r="E3" s="97"/>
      <c r="F3" s="97"/>
      <c r="G3" s="97"/>
      <c r="H3" s="97"/>
      <c r="I3" s="1"/>
      <c r="J3" s="1"/>
      <c r="K3" s="1"/>
    </row>
    <row r="4" spans="1:11" ht="15.75">
      <c r="A4" s="1"/>
      <c r="B4" s="6"/>
      <c r="C4" s="6"/>
      <c r="D4" s="6"/>
      <c r="E4" s="6"/>
      <c r="F4" s="6"/>
      <c r="G4" s="6"/>
      <c r="H4" s="6"/>
      <c r="I4" s="1"/>
      <c r="J4" s="1"/>
      <c r="K4" s="1"/>
    </row>
    <row r="5" spans="1:11" ht="15">
      <c r="A5" s="1"/>
      <c r="B5" s="7" t="s">
        <v>183</v>
      </c>
      <c r="C5" s="7"/>
      <c r="D5" s="8"/>
      <c r="E5" s="9"/>
      <c r="F5" s="10"/>
      <c r="G5" s="10"/>
      <c r="H5" s="10"/>
      <c r="I5" s="8"/>
      <c r="J5" s="8"/>
      <c r="K5" s="8"/>
    </row>
    <row r="6" spans="1:11" ht="12.75">
      <c r="A6" s="1"/>
      <c r="D6" s="1"/>
      <c r="E6" s="2"/>
      <c r="F6" s="3"/>
      <c r="G6" s="3"/>
      <c r="H6" s="3"/>
      <c r="I6" s="1"/>
      <c r="J6" s="1"/>
      <c r="K6" s="1"/>
    </row>
    <row r="7" spans="1:11" ht="108">
      <c r="A7" s="12" t="s">
        <v>58</v>
      </c>
      <c r="B7" s="12" t="s">
        <v>59</v>
      </c>
      <c r="C7" s="13" t="s">
        <v>60</v>
      </c>
      <c r="D7" s="14" t="s">
        <v>61</v>
      </c>
      <c r="E7" s="15" t="s">
        <v>62</v>
      </c>
      <c r="F7" s="16" t="s">
        <v>63</v>
      </c>
      <c r="G7" s="17" t="s">
        <v>172</v>
      </c>
      <c r="H7" s="16" t="s">
        <v>92</v>
      </c>
      <c r="I7" s="14" t="s">
        <v>65</v>
      </c>
      <c r="J7" s="62" t="s">
        <v>93</v>
      </c>
      <c r="K7" s="66" t="s">
        <v>167</v>
      </c>
    </row>
    <row r="8" spans="1:11" ht="12.75">
      <c r="A8" s="18">
        <v>1</v>
      </c>
      <c r="B8" s="19">
        <v>2</v>
      </c>
      <c r="C8" s="18">
        <v>3</v>
      </c>
      <c r="D8" s="19">
        <v>4</v>
      </c>
      <c r="E8" s="18">
        <v>5</v>
      </c>
      <c r="F8" s="19">
        <v>6</v>
      </c>
      <c r="G8" s="18">
        <v>7</v>
      </c>
      <c r="H8" s="19">
        <v>8</v>
      </c>
      <c r="I8" s="18">
        <v>9</v>
      </c>
      <c r="J8" s="18">
        <v>10</v>
      </c>
      <c r="K8" s="78">
        <v>11</v>
      </c>
    </row>
    <row r="9" spans="1:12" ht="137.25" customHeight="1">
      <c r="A9" s="18">
        <v>1</v>
      </c>
      <c r="B9" s="21" t="s">
        <v>142</v>
      </c>
      <c r="C9" s="22" t="s">
        <v>68</v>
      </c>
      <c r="D9" s="44" t="s">
        <v>94</v>
      </c>
      <c r="E9" s="39">
        <v>800</v>
      </c>
      <c r="F9" s="40"/>
      <c r="G9" s="40">
        <f aca="true" t="shared" si="0" ref="G9:G16">E9*F9</f>
        <v>0</v>
      </c>
      <c r="H9" s="40">
        <f aca="true" t="shared" si="1" ref="H9:H16">F9*(1+I9)</f>
        <v>0</v>
      </c>
      <c r="I9" s="45"/>
      <c r="J9" s="80">
        <f>G9*I9+G9</f>
        <v>0</v>
      </c>
      <c r="K9" s="40"/>
      <c r="L9" s="1"/>
    </row>
    <row r="10" spans="1:12" ht="158.25" customHeight="1">
      <c r="A10" s="18">
        <v>2</v>
      </c>
      <c r="B10" s="43" t="s">
        <v>150</v>
      </c>
      <c r="C10" s="22" t="s">
        <v>68</v>
      </c>
      <c r="D10" s="44" t="s">
        <v>94</v>
      </c>
      <c r="E10" s="39">
        <v>2500</v>
      </c>
      <c r="F10" s="40"/>
      <c r="G10" s="40">
        <f t="shared" si="0"/>
        <v>0</v>
      </c>
      <c r="H10" s="40">
        <f t="shared" si="1"/>
        <v>0</v>
      </c>
      <c r="I10" s="45"/>
      <c r="J10" s="80">
        <f aca="true" t="shared" si="2" ref="J10:J16">G10*I10+G10</f>
        <v>0</v>
      </c>
      <c r="K10" s="40"/>
      <c r="L10" s="1"/>
    </row>
    <row r="11" spans="1:12" ht="75.75" customHeight="1">
      <c r="A11" s="18">
        <v>3</v>
      </c>
      <c r="B11" s="21" t="s">
        <v>143</v>
      </c>
      <c r="C11" s="22" t="s">
        <v>68</v>
      </c>
      <c r="D11" s="47" t="s">
        <v>94</v>
      </c>
      <c r="E11" s="47">
        <v>1000</v>
      </c>
      <c r="F11" s="40"/>
      <c r="G11" s="40">
        <f t="shared" si="0"/>
        <v>0</v>
      </c>
      <c r="H11" s="40">
        <f t="shared" si="1"/>
        <v>0</v>
      </c>
      <c r="I11" s="45"/>
      <c r="J11" s="80">
        <f t="shared" si="2"/>
        <v>0</v>
      </c>
      <c r="K11" s="40"/>
      <c r="L11" s="1"/>
    </row>
    <row r="12" spans="1:12" ht="76.5">
      <c r="A12" s="29">
        <v>4</v>
      </c>
      <c r="B12" s="21" t="s">
        <v>144</v>
      </c>
      <c r="C12" s="22" t="s">
        <v>68</v>
      </c>
      <c r="D12" s="47" t="s">
        <v>94</v>
      </c>
      <c r="E12" s="47">
        <v>500</v>
      </c>
      <c r="F12" s="40"/>
      <c r="G12" s="40">
        <f t="shared" si="0"/>
        <v>0</v>
      </c>
      <c r="H12" s="40">
        <f t="shared" si="1"/>
        <v>0</v>
      </c>
      <c r="I12" s="45"/>
      <c r="J12" s="80">
        <f t="shared" si="2"/>
        <v>0</v>
      </c>
      <c r="K12" s="40"/>
      <c r="L12" s="1"/>
    </row>
    <row r="13" spans="1:12" ht="83.25" customHeight="1">
      <c r="A13" s="29">
        <v>5</v>
      </c>
      <c r="B13" s="43" t="s">
        <v>11</v>
      </c>
      <c r="C13" s="22" t="s">
        <v>68</v>
      </c>
      <c r="D13" s="47" t="s">
        <v>94</v>
      </c>
      <c r="E13" s="47">
        <v>400</v>
      </c>
      <c r="F13" s="40"/>
      <c r="G13" s="40">
        <f t="shared" si="0"/>
        <v>0</v>
      </c>
      <c r="H13" s="40">
        <f t="shared" si="1"/>
        <v>0</v>
      </c>
      <c r="I13" s="45"/>
      <c r="J13" s="80">
        <f t="shared" si="2"/>
        <v>0</v>
      </c>
      <c r="K13" s="40"/>
      <c r="L13" s="1"/>
    </row>
    <row r="14" spans="1:12" ht="89.25">
      <c r="A14" s="29">
        <v>6</v>
      </c>
      <c r="B14" s="21" t="s">
        <v>145</v>
      </c>
      <c r="C14" s="22" t="s">
        <v>68</v>
      </c>
      <c r="D14" s="47" t="s">
        <v>94</v>
      </c>
      <c r="E14" s="51">
        <v>2800</v>
      </c>
      <c r="F14" s="40"/>
      <c r="G14" s="40">
        <f t="shared" si="0"/>
        <v>0</v>
      </c>
      <c r="H14" s="40">
        <f t="shared" si="1"/>
        <v>0</v>
      </c>
      <c r="I14" s="45"/>
      <c r="J14" s="80">
        <f t="shared" si="2"/>
        <v>0</v>
      </c>
      <c r="K14" s="40"/>
      <c r="L14" s="1"/>
    </row>
    <row r="15" spans="1:12" ht="89.25">
      <c r="A15" s="29">
        <v>7</v>
      </c>
      <c r="B15" s="21" t="s">
        <v>146</v>
      </c>
      <c r="C15" s="22" t="s">
        <v>68</v>
      </c>
      <c r="D15" s="47" t="s">
        <v>94</v>
      </c>
      <c r="E15" s="51">
        <v>5</v>
      </c>
      <c r="F15" s="40"/>
      <c r="G15" s="40">
        <f t="shared" si="0"/>
        <v>0</v>
      </c>
      <c r="H15" s="40">
        <f t="shared" si="1"/>
        <v>0</v>
      </c>
      <c r="I15" s="45"/>
      <c r="J15" s="80">
        <f t="shared" si="2"/>
        <v>0</v>
      </c>
      <c r="K15" s="72"/>
      <c r="L15" s="1"/>
    </row>
    <row r="16" spans="1:12" ht="79.5" customHeight="1">
      <c r="A16" s="29">
        <v>8</v>
      </c>
      <c r="B16" s="21" t="s">
        <v>147</v>
      </c>
      <c r="C16" s="22" t="s">
        <v>68</v>
      </c>
      <c r="D16" s="47" t="s">
        <v>94</v>
      </c>
      <c r="E16" s="47">
        <v>50</v>
      </c>
      <c r="F16" s="40"/>
      <c r="G16" s="40">
        <f t="shared" si="0"/>
        <v>0</v>
      </c>
      <c r="H16" s="40">
        <f t="shared" si="1"/>
        <v>0</v>
      </c>
      <c r="I16" s="45"/>
      <c r="J16" s="81">
        <f t="shared" si="2"/>
        <v>0</v>
      </c>
      <c r="K16" s="79"/>
      <c r="L16" s="1"/>
    </row>
    <row r="17" spans="1:11" ht="12.75">
      <c r="A17" s="98" t="s">
        <v>148</v>
      </c>
      <c r="B17" s="98"/>
      <c r="C17" s="98"/>
      <c r="D17" s="98"/>
      <c r="E17" s="98"/>
      <c r="F17" s="24"/>
      <c r="G17" s="32">
        <f>SUM(G9:G16)</f>
        <v>0</v>
      </c>
      <c r="H17" s="24"/>
      <c r="I17" s="41"/>
      <c r="J17" s="88">
        <f>SUM(J9:J16)</f>
        <v>0</v>
      </c>
      <c r="K17" s="67"/>
    </row>
    <row r="18" ht="12.75">
      <c r="K18" t="s">
        <v>74</v>
      </c>
    </row>
    <row r="20" spans="7:9" ht="12.75">
      <c r="G20" s="103" t="s">
        <v>189</v>
      </c>
      <c r="H20" s="103"/>
      <c r="I20" s="103"/>
    </row>
    <row r="21" spans="7:9" ht="12.75">
      <c r="G21" s="103" t="s">
        <v>187</v>
      </c>
      <c r="H21" s="103"/>
      <c r="I21" s="103"/>
    </row>
    <row r="24" ht="12.75">
      <c r="G24" t="s">
        <v>149</v>
      </c>
    </row>
  </sheetData>
  <sheetProtection selectLockedCells="1" selectUnlockedCells="1"/>
  <mergeCells count="4">
    <mergeCell ref="B3:H3"/>
    <mergeCell ref="A17:E17"/>
    <mergeCell ref="G20:I20"/>
    <mergeCell ref="G21:I21"/>
  </mergeCells>
  <printOptions horizontalCentered="1"/>
  <pageMargins left="0.39375" right="0.39375" top="0.28" bottom="0.39375" header="0.37" footer="0.38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8">
      <selection activeCell="A25" sqref="A1:K25"/>
    </sheetView>
  </sheetViews>
  <sheetFormatPr defaultColWidth="9.140625" defaultRowHeight="12.75"/>
  <cols>
    <col min="1" max="1" width="6.421875" style="1" customWidth="1"/>
    <col min="2" max="2" width="39.28125" style="0" customWidth="1"/>
    <col min="3" max="3" width="13.421875" style="0" customWidth="1"/>
    <col min="4" max="4" width="10.57421875" style="1" customWidth="1"/>
    <col min="5" max="5" width="10.00390625" style="2" customWidth="1"/>
    <col min="6" max="6" width="11.8515625" style="3" customWidth="1"/>
    <col min="7" max="7" width="12.140625" style="3" customWidth="1"/>
    <col min="8" max="8" width="13.00390625" style="3" customWidth="1"/>
    <col min="9" max="9" width="7.7109375" style="1" customWidth="1"/>
    <col min="10" max="10" width="8.8515625" style="1" customWidth="1"/>
    <col min="11" max="11" width="15.421875" style="1" customWidth="1"/>
  </cols>
  <sheetData>
    <row r="1" spans="9:10" ht="12.75">
      <c r="I1" s="4" t="s">
        <v>155</v>
      </c>
      <c r="J1" s="4"/>
    </row>
    <row r="2" spans="2:3" ht="15">
      <c r="B2" s="5" t="s">
        <v>12</v>
      </c>
      <c r="C2" s="5"/>
    </row>
    <row r="3" spans="2:8" ht="12.75" customHeight="1">
      <c r="B3" s="97" t="s">
        <v>57</v>
      </c>
      <c r="C3" s="97"/>
      <c r="D3" s="97"/>
      <c r="E3" s="97"/>
      <c r="F3" s="97"/>
      <c r="G3" s="97"/>
      <c r="H3" s="97"/>
    </row>
    <row r="4" spans="2:8" ht="12.75" customHeight="1">
      <c r="B4" s="6"/>
      <c r="C4" s="6"/>
      <c r="D4" s="6"/>
      <c r="E4" s="6"/>
      <c r="F4" s="6"/>
      <c r="G4" s="6"/>
      <c r="H4" s="6"/>
    </row>
    <row r="5" spans="2:11" ht="15" customHeight="1">
      <c r="B5" s="7" t="s">
        <v>182</v>
      </c>
      <c r="C5" s="7"/>
      <c r="D5" s="8"/>
      <c r="E5" s="9"/>
      <c r="F5" s="10"/>
      <c r="G5" s="10"/>
      <c r="H5" s="10"/>
      <c r="I5" s="8"/>
      <c r="J5" s="8"/>
      <c r="K5" s="8"/>
    </row>
    <row r="7" spans="1:11" s="37" customFormat="1" ht="108">
      <c r="A7" s="12" t="s">
        <v>58</v>
      </c>
      <c r="B7" s="12" t="s">
        <v>59</v>
      </c>
      <c r="C7" s="13" t="s">
        <v>60</v>
      </c>
      <c r="D7" s="14" t="s">
        <v>61</v>
      </c>
      <c r="E7" s="15" t="s">
        <v>62</v>
      </c>
      <c r="F7" s="16" t="s">
        <v>63</v>
      </c>
      <c r="G7" s="17" t="s">
        <v>171</v>
      </c>
      <c r="H7" s="16" t="s">
        <v>92</v>
      </c>
      <c r="I7" s="14" t="s">
        <v>65</v>
      </c>
      <c r="J7" s="62" t="s">
        <v>93</v>
      </c>
      <c r="K7" s="66" t="s">
        <v>167</v>
      </c>
    </row>
    <row r="8" spans="1:11" ht="12.75">
      <c r="A8" s="18">
        <v>1</v>
      </c>
      <c r="B8" s="19">
        <v>2</v>
      </c>
      <c r="C8" s="18">
        <v>3</v>
      </c>
      <c r="D8" s="19">
        <v>4</v>
      </c>
      <c r="E8" s="18">
        <v>5</v>
      </c>
      <c r="F8" s="19">
        <v>6</v>
      </c>
      <c r="G8" s="18">
        <v>7</v>
      </c>
      <c r="H8" s="19">
        <v>8</v>
      </c>
      <c r="I8" s="18">
        <v>9</v>
      </c>
      <c r="J8" s="18">
        <v>10</v>
      </c>
      <c r="K8" s="78">
        <v>11</v>
      </c>
    </row>
    <row r="9" spans="1:11" ht="167.25" customHeight="1">
      <c r="A9" s="18">
        <v>1</v>
      </c>
      <c r="B9" s="30" t="s">
        <v>13</v>
      </c>
      <c r="C9" s="22" t="s">
        <v>68</v>
      </c>
      <c r="D9" s="18" t="s">
        <v>94</v>
      </c>
      <c r="E9" s="39">
        <v>1000</v>
      </c>
      <c r="F9" s="24"/>
      <c r="G9" s="24">
        <f aca="true" t="shared" si="0" ref="G9:G18">E9*F9</f>
        <v>0</v>
      </c>
      <c r="H9" s="24">
        <f aca="true" t="shared" si="1" ref="H9:H18">F9*(1+I9)</f>
        <v>0</v>
      </c>
      <c r="I9" s="41"/>
      <c r="J9" s="24">
        <f>G9*I9+G9</f>
        <v>0</v>
      </c>
      <c r="K9" s="24"/>
    </row>
    <row r="10" spans="1:12" ht="164.25" customHeight="1">
      <c r="A10" s="38">
        <v>2</v>
      </c>
      <c r="B10" s="52" t="s">
        <v>20</v>
      </c>
      <c r="C10" s="22" t="s">
        <v>68</v>
      </c>
      <c r="D10" s="38" t="s">
        <v>94</v>
      </c>
      <c r="E10" s="39">
        <v>700</v>
      </c>
      <c r="F10" s="42"/>
      <c r="G10" s="42">
        <f t="shared" si="0"/>
        <v>0</v>
      </c>
      <c r="H10" s="42">
        <f t="shared" si="1"/>
        <v>0</v>
      </c>
      <c r="I10" s="53"/>
      <c r="J10" s="24">
        <f aca="true" t="shared" si="2" ref="J10:J18">G10*I10+G10</f>
        <v>0</v>
      </c>
      <c r="K10" s="42"/>
      <c r="L10" s="35"/>
    </row>
    <row r="11" spans="1:11" ht="164.25" customHeight="1">
      <c r="A11" s="18">
        <v>3</v>
      </c>
      <c r="B11" s="30" t="s">
        <v>14</v>
      </c>
      <c r="C11" s="22" t="s">
        <v>68</v>
      </c>
      <c r="D11" s="18" t="s">
        <v>96</v>
      </c>
      <c r="E11" s="39">
        <v>2000</v>
      </c>
      <c r="F11" s="24"/>
      <c r="G11" s="24">
        <f t="shared" si="0"/>
        <v>0</v>
      </c>
      <c r="H11" s="24">
        <f t="shared" si="1"/>
        <v>0</v>
      </c>
      <c r="I11" s="41"/>
      <c r="J11" s="24">
        <f t="shared" si="2"/>
        <v>0</v>
      </c>
      <c r="K11" s="24"/>
    </row>
    <row r="12" spans="1:11" ht="159.75" customHeight="1">
      <c r="A12" s="18">
        <v>4</v>
      </c>
      <c r="B12" s="30" t="s">
        <v>15</v>
      </c>
      <c r="C12" s="22" t="s">
        <v>68</v>
      </c>
      <c r="D12" s="18" t="s">
        <v>94</v>
      </c>
      <c r="E12" s="39">
        <v>400</v>
      </c>
      <c r="F12" s="24"/>
      <c r="G12" s="24">
        <f t="shared" si="0"/>
        <v>0</v>
      </c>
      <c r="H12" s="24">
        <f t="shared" si="1"/>
        <v>0</v>
      </c>
      <c r="I12" s="41"/>
      <c r="J12" s="24">
        <f t="shared" si="2"/>
        <v>0</v>
      </c>
      <c r="K12" s="24"/>
    </row>
    <row r="13" spans="1:11" ht="140.25">
      <c r="A13" s="18">
        <v>5</v>
      </c>
      <c r="B13" s="30" t="s">
        <v>21</v>
      </c>
      <c r="C13" s="22" t="s">
        <v>68</v>
      </c>
      <c r="D13" s="18" t="s">
        <v>94</v>
      </c>
      <c r="E13" s="39">
        <v>10</v>
      </c>
      <c r="F13" s="24"/>
      <c r="G13" s="24">
        <f t="shared" si="0"/>
        <v>0</v>
      </c>
      <c r="H13" s="24">
        <f t="shared" si="1"/>
        <v>0</v>
      </c>
      <c r="I13" s="41"/>
      <c r="J13" s="24">
        <f t="shared" si="2"/>
        <v>0</v>
      </c>
      <c r="K13" s="24"/>
    </row>
    <row r="14" spans="1:11" ht="120.75" customHeight="1">
      <c r="A14" s="38">
        <v>6</v>
      </c>
      <c r="B14" s="54" t="s">
        <v>16</v>
      </c>
      <c r="C14" s="22" t="s">
        <v>68</v>
      </c>
      <c r="D14" s="38" t="s">
        <v>17</v>
      </c>
      <c r="E14" s="39">
        <v>9500</v>
      </c>
      <c r="F14" s="42"/>
      <c r="G14" s="42">
        <f t="shared" si="0"/>
        <v>0</v>
      </c>
      <c r="H14" s="42">
        <f t="shared" si="1"/>
        <v>0</v>
      </c>
      <c r="I14" s="41"/>
      <c r="J14" s="24">
        <f t="shared" si="2"/>
        <v>0</v>
      </c>
      <c r="K14" s="24"/>
    </row>
    <row r="15" spans="1:11" ht="76.5">
      <c r="A15" s="18">
        <v>7</v>
      </c>
      <c r="B15" s="30" t="s">
        <v>22</v>
      </c>
      <c r="C15" s="22" t="s">
        <v>68</v>
      </c>
      <c r="D15" s="18" t="s">
        <v>94</v>
      </c>
      <c r="E15" s="39">
        <v>4</v>
      </c>
      <c r="F15" s="24"/>
      <c r="G15" s="24">
        <f t="shared" si="0"/>
        <v>0</v>
      </c>
      <c r="H15" s="24">
        <f t="shared" si="1"/>
        <v>0</v>
      </c>
      <c r="I15" s="41"/>
      <c r="J15" s="24">
        <f t="shared" si="2"/>
        <v>0</v>
      </c>
      <c r="K15" s="24"/>
    </row>
    <row r="16" spans="1:11" ht="76.5">
      <c r="A16" s="18">
        <v>8</v>
      </c>
      <c r="B16" s="30" t="s">
        <v>23</v>
      </c>
      <c r="C16" s="22" t="s">
        <v>68</v>
      </c>
      <c r="D16" s="18" t="s">
        <v>94</v>
      </c>
      <c r="E16" s="39">
        <v>6</v>
      </c>
      <c r="F16" s="24"/>
      <c r="G16" s="24">
        <f t="shared" si="0"/>
        <v>0</v>
      </c>
      <c r="H16" s="24">
        <f t="shared" si="1"/>
        <v>0</v>
      </c>
      <c r="I16" s="41"/>
      <c r="J16" s="24">
        <f t="shared" si="2"/>
        <v>0</v>
      </c>
      <c r="K16" s="24"/>
    </row>
    <row r="17" spans="1:11" ht="89.25">
      <c r="A17" s="18">
        <v>9</v>
      </c>
      <c r="B17" s="30" t="s">
        <v>24</v>
      </c>
      <c r="C17" s="22" t="s">
        <v>68</v>
      </c>
      <c r="D17" s="18" t="s">
        <v>94</v>
      </c>
      <c r="E17" s="39">
        <v>5</v>
      </c>
      <c r="F17" s="24"/>
      <c r="G17" s="24">
        <f t="shared" si="0"/>
        <v>0</v>
      </c>
      <c r="H17" s="24">
        <f t="shared" si="1"/>
        <v>0</v>
      </c>
      <c r="I17" s="41"/>
      <c r="J17" s="24">
        <f t="shared" si="2"/>
        <v>0</v>
      </c>
      <c r="K17" s="83"/>
    </row>
    <row r="18" spans="1:11" ht="64.5" customHeight="1">
      <c r="A18" s="59">
        <v>10</v>
      </c>
      <c r="B18" s="60" t="s">
        <v>18</v>
      </c>
      <c r="C18" s="22" t="s">
        <v>68</v>
      </c>
      <c r="D18" s="18" t="s">
        <v>99</v>
      </c>
      <c r="E18" s="39">
        <v>30</v>
      </c>
      <c r="F18" s="24"/>
      <c r="G18" s="24">
        <f t="shared" si="0"/>
        <v>0</v>
      </c>
      <c r="H18" s="24">
        <f t="shared" si="1"/>
        <v>0</v>
      </c>
      <c r="I18" s="41"/>
      <c r="J18" s="24">
        <f t="shared" si="2"/>
        <v>0</v>
      </c>
      <c r="K18" s="74"/>
    </row>
    <row r="19" spans="1:11" ht="27" customHeight="1">
      <c r="A19" s="61" t="s">
        <v>19</v>
      </c>
      <c r="B19" s="61"/>
      <c r="C19" s="58"/>
      <c r="D19" s="36"/>
      <c r="E19" s="36"/>
      <c r="F19" s="24"/>
      <c r="G19" s="32">
        <f>SUM(G9:G18)</f>
        <v>0</v>
      </c>
      <c r="H19" s="24"/>
      <c r="I19" s="69"/>
      <c r="J19" s="87">
        <f>SUM(J9:J18)</f>
        <v>0</v>
      </c>
      <c r="K19" s="67"/>
    </row>
    <row r="23" spans="7:9" ht="12.75">
      <c r="G23" s="99" t="s">
        <v>190</v>
      </c>
      <c r="H23" s="100"/>
      <c r="I23" s="100"/>
    </row>
    <row r="24" spans="7:9" ht="12.75">
      <c r="G24" s="99" t="s">
        <v>187</v>
      </c>
      <c r="H24" s="100"/>
      <c r="I24" s="100"/>
    </row>
  </sheetData>
  <sheetProtection selectLockedCells="1" selectUnlockedCells="1"/>
  <mergeCells count="3">
    <mergeCell ref="B3:H3"/>
    <mergeCell ref="G23:I23"/>
    <mergeCell ref="G24:I24"/>
  </mergeCells>
  <printOptions/>
  <pageMargins left="0.31" right="0.29" top="0.48" bottom="0.39375" header="0.5118055555555555" footer="0.38"/>
  <pageSetup horizontalDpi="300" verticalDpi="3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21" sqref="A1:K21"/>
    </sheetView>
  </sheetViews>
  <sheetFormatPr defaultColWidth="9.140625" defaultRowHeight="12.75"/>
  <cols>
    <col min="1" max="1" width="5.57421875" style="0" customWidth="1"/>
    <col min="2" max="2" width="42.57421875" style="0" customWidth="1"/>
    <col min="3" max="3" width="14.00390625" style="0" customWidth="1"/>
    <col min="4" max="4" width="9.28125" style="0" customWidth="1"/>
    <col min="5" max="5" width="10.8515625" style="0" customWidth="1"/>
    <col min="6" max="6" width="11.8515625" style="0" customWidth="1"/>
    <col min="7" max="7" width="11.421875" style="0" customWidth="1"/>
    <col min="8" max="8" width="12.421875" style="0" customWidth="1"/>
    <col min="9" max="10" width="8.421875" style="0" customWidth="1"/>
    <col min="11" max="11" width="15.57421875" style="0" customWidth="1"/>
  </cols>
  <sheetData>
    <row r="1" spans="1:11" ht="12.75">
      <c r="A1" s="1"/>
      <c r="D1" s="1"/>
      <c r="E1" s="2"/>
      <c r="F1" s="3"/>
      <c r="G1" s="3"/>
      <c r="H1" s="3"/>
      <c r="I1" s="4" t="s">
        <v>156</v>
      </c>
      <c r="J1" s="4"/>
      <c r="K1" s="1"/>
    </row>
    <row r="2" spans="1:11" ht="12.75">
      <c r="A2" s="1"/>
      <c r="D2" s="1"/>
      <c r="E2" s="2"/>
      <c r="F2" s="3"/>
      <c r="G2" s="3"/>
      <c r="H2" s="3"/>
      <c r="I2" s="1"/>
      <c r="J2" s="1"/>
      <c r="K2" s="1"/>
    </row>
    <row r="3" spans="1:11" ht="15">
      <c r="A3" s="1"/>
      <c r="B3" s="5" t="s">
        <v>25</v>
      </c>
      <c r="C3" s="5"/>
      <c r="D3" s="1"/>
      <c r="E3" s="2"/>
      <c r="F3" s="3"/>
      <c r="G3" s="3"/>
      <c r="H3" s="3"/>
      <c r="I3" s="1"/>
      <c r="J3" s="1"/>
      <c r="K3" s="1"/>
    </row>
    <row r="4" spans="1:11" ht="15.75">
      <c r="A4" s="1"/>
      <c r="B4" s="97" t="s">
        <v>57</v>
      </c>
      <c r="C4" s="97"/>
      <c r="D4" s="97"/>
      <c r="E4" s="97"/>
      <c r="F4" s="97"/>
      <c r="G4" s="97"/>
      <c r="H4" s="97"/>
      <c r="I4" s="1"/>
      <c r="J4" s="1"/>
      <c r="K4" s="1"/>
    </row>
    <row r="5" spans="1:11" ht="15.75">
      <c r="A5" s="1"/>
      <c r="B5" s="6"/>
      <c r="C5" s="6"/>
      <c r="D5" s="6"/>
      <c r="E5" s="6"/>
      <c r="F5" s="6"/>
      <c r="G5" s="6"/>
      <c r="H5" s="6"/>
      <c r="I5" s="1"/>
      <c r="J5" s="1"/>
      <c r="K5" s="1"/>
    </row>
    <row r="6" spans="1:11" ht="15">
      <c r="A6" s="1"/>
      <c r="B6" s="7" t="s">
        <v>181</v>
      </c>
      <c r="C6" s="7"/>
      <c r="D6" s="8"/>
      <c r="E6" s="9"/>
      <c r="F6" s="10"/>
      <c r="G6" s="10"/>
      <c r="H6" s="10"/>
      <c r="I6" s="8"/>
      <c r="J6" s="8"/>
      <c r="K6" s="8"/>
    </row>
    <row r="7" spans="1:11" ht="114.75">
      <c r="A7" s="22" t="s">
        <v>58</v>
      </c>
      <c r="B7" s="12" t="s">
        <v>59</v>
      </c>
      <c r="C7" s="12" t="s">
        <v>60</v>
      </c>
      <c r="D7" s="14" t="s">
        <v>61</v>
      </c>
      <c r="E7" s="15" t="s">
        <v>62</v>
      </c>
      <c r="F7" s="16" t="s">
        <v>63</v>
      </c>
      <c r="G7" s="17" t="s">
        <v>172</v>
      </c>
      <c r="H7" s="16" t="s">
        <v>92</v>
      </c>
      <c r="I7" s="14" t="s">
        <v>65</v>
      </c>
      <c r="J7" s="62" t="s">
        <v>93</v>
      </c>
      <c r="K7" s="66" t="s">
        <v>167</v>
      </c>
    </row>
    <row r="8" spans="1:11" ht="12.75">
      <c r="A8" s="18">
        <v>1</v>
      </c>
      <c r="B8" s="19">
        <v>2</v>
      </c>
      <c r="C8" s="18">
        <v>3</v>
      </c>
      <c r="D8" s="19">
        <v>4</v>
      </c>
      <c r="E8" s="18">
        <v>5</v>
      </c>
      <c r="F8" s="19">
        <v>6</v>
      </c>
      <c r="G8" s="18">
        <v>7</v>
      </c>
      <c r="H8" s="19">
        <v>8</v>
      </c>
      <c r="I8" s="18">
        <v>9</v>
      </c>
      <c r="J8" s="18">
        <v>10</v>
      </c>
      <c r="K8" s="78">
        <v>11</v>
      </c>
    </row>
    <row r="9" spans="1:11" ht="151.5" customHeight="1">
      <c r="A9" s="18">
        <v>1</v>
      </c>
      <c r="B9" s="21" t="s">
        <v>26</v>
      </c>
      <c r="C9" s="22" t="s">
        <v>68</v>
      </c>
      <c r="D9" s="18" t="s">
        <v>94</v>
      </c>
      <c r="E9" s="39">
        <v>5</v>
      </c>
      <c r="F9" s="24"/>
      <c r="G9" s="24">
        <f aca="true" t="shared" si="0" ref="G9:G15">E9*F9</f>
        <v>0</v>
      </c>
      <c r="H9" s="24">
        <f aca="true" t="shared" si="1" ref="H9:H15">F9*(1+I9)</f>
        <v>0</v>
      </c>
      <c r="I9" s="41"/>
      <c r="J9" s="24">
        <f>G9*I9+G9</f>
        <v>0</v>
      </c>
      <c r="K9" s="24"/>
    </row>
    <row r="10" spans="1:11" ht="86.25" customHeight="1">
      <c r="A10" s="44">
        <v>2</v>
      </c>
      <c r="B10" s="43" t="s">
        <v>34</v>
      </c>
      <c r="C10" s="22" t="s">
        <v>68</v>
      </c>
      <c r="D10" s="27" t="s">
        <v>94</v>
      </c>
      <c r="E10" s="27">
        <v>2</v>
      </c>
      <c r="F10" s="24"/>
      <c r="G10" s="24">
        <f t="shared" si="0"/>
        <v>0</v>
      </c>
      <c r="H10" s="24">
        <f t="shared" si="1"/>
        <v>0</v>
      </c>
      <c r="I10" s="41"/>
      <c r="J10" s="24">
        <f aca="true" t="shared" si="2" ref="J10:J15">G10*I10+G10</f>
        <v>0</v>
      </c>
      <c r="K10" s="24"/>
    </row>
    <row r="11" spans="1:11" ht="48" customHeight="1">
      <c r="A11" s="29">
        <v>3</v>
      </c>
      <c r="B11" s="21" t="s">
        <v>27</v>
      </c>
      <c r="C11" s="22" t="s">
        <v>68</v>
      </c>
      <c r="D11" s="27" t="s">
        <v>28</v>
      </c>
      <c r="E11" s="47">
        <v>1</v>
      </c>
      <c r="F11" s="24"/>
      <c r="G11" s="24">
        <f t="shared" si="0"/>
        <v>0</v>
      </c>
      <c r="H11" s="24">
        <f t="shared" si="1"/>
        <v>0</v>
      </c>
      <c r="I11" s="41"/>
      <c r="J11" s="24">
        <f t="shared" si="2"/>
        <v>0</v>
      </c>
      <c r="K11" s="24"/>
    </row>
    <row r="12" spans="1:11" ht="63" customHeight="1">
      <c r="A12" s="29">
        <v>4</v>
      </c>
      <c r="B12" s="21" t="s">
        <v>29</v>
      </c>
      <c r="C12" s="22" t="s">
        <v>68</v>
      </c>
      <c r="D12" s="27" t="s">
        <v>94</v>
      </c>
      <c r="E12" s="47">
        <v>500</v>
      </c>
      <c r="F12" s="24"/>
      <c r="G12" s="24">
        <f t="shared" si="0"/>
        <v>0</v>
      </c>
      <c r="H12" s="24">
        <f t="shared" si="1"/>
        <v>0</v>
      </c>
      <c r="I12" s="41"/>
      <c r="J12" s="24">
        <f t="shared" si="2"/>
        <v>0</v>
      </c>
      <c r="K12" s="24"/>
    </row>
    <row r="13" spans="1:11" ht="45.75" customHeight="1">
      <c r="A13" s="29">
        <v>5</v>
      </c>
      <c r="B13" s="21" t="s">
        <v>30</v>
      </c>
      <c r="C13" s="22" t="s">
        <v>68</v>
      </c>
      <c r="D13" s="27" t="s">
        <v>28</v>
      </c>
      <c r="E13" s="47">
        <v>1</v>
      </c>
      <c r="F13" s="24"/>
      <c r="G13" s="24">
        <f t="shared" si="0"/>
        <v>0</v>
      </c>
      <c r="H13" s="24">
        <f t="shared" si="1"/>
        <v>0</v>
      </c>
      <c r="I13" s="41"/>
      <c r="J13" s="24">
        <f t="shared" si="2"/>
        <v>0</v>
      </c>
      <c r="K13" s="24"/>
    </row>
    <row r="14" spans="1:11" ht="46.5" customHeight="1">
      <c r="A14" s="29">
        <v>6</v>
      </c>
      <c r="B14" s="21" t="s">
        <v>31</v>
      </c>
      <c r="C14" s="22" t="s">
        <v>68</v>
      </c>
      <c r="D14" s="27" t="s">
        <v>28</v>
      </c>
      <c r="E14" s="47">
        <v>1</v>
      </c>
      <c r="F14" s="40"/>
      <c r="G14" s="24">
        <f t="shared" si="0"/>
        <v>0</v>
      </c>
      <c r="H14" s="24">
        <f t="shared" si="1"/>
        <v>0</v>
      </c>
      <c r="I14" s="41"/>
      <c r="J14" s="24">
        <f t="shared" si="2"/>
        <v>0</v>
      </c>
      <c r="K14" s="83"/>
    </row>
    <row r="15" spans="1:11" ht="59.25" customHeight="1">
      <c r="A15" s="29">
        <v>7</v>
      </c>
      <c r="B15" s="21" t="s">
        <v>32</v>
      </c>
      <c r="C15" s="22" t="s">
        <v>68</v>
      </c>
      <c r="D15" s="27" t="s">
        <v>94</v>
      </c>
      <c r="E15" s="47">
        <v>1500</v>
      </c>
      <c r="F15" s="24"/>
      <c r="G15" s="24">
        <f t="shared" si="0"/>
        <v>0</v>
      </c>
      <c r="H15" s="24">
        <f t="shared" si="1"/>
        <v>0</v>
      </c>
      <c r="I15" s="41"/>
      <c r="J15" s="24">
        <f t="shared" si="2"/>
        <v>0</v>
      </c>
      <c r="K15" s="74"/>
    </row>
    <row r="16" spans="1:11" ht="22.5" customHeight="1">
      <c r="A16" s="98" t="s">
        <v>33</v>
      </c>
      <c r="B16" s="98"/>
      <c r="C16" s="98"/>
      <c r="D16" s="98"/>
      <c r="E16" s="98"/>
      <c r="F16" s="24"/>
      <c r="G16" s="32">
        <f>SUM(G9:G15)</f>
        <v>0</v>
      </c>
      <c r="H16" s="24"/>
      <c r="I16" s="68"/>
      <c r="J16" s="87">
        <f>SUM(J9:J15)</f>
        <v>0</v>
      </c>
      <c r="K16" s="67"/>
    </row>
    <row r="20" spans="7:9" ht="12.75">
      <c r="G20" s="103" t="s">
        <v>191</v>
      </c>
      <c r="H20" s="103"/>
      <c r="I20" s="103"/>
    </row>
    <row r="21" spans="7:9" ht="12.75">
      <c r="G21" s="103" t="s">
        <v>187</v>
      </c>
      <c r="H21" s="103"/>
      <c r="I21" s="103"/>
    </row>
  </sheetData>
  <sheetProtection selectLockedCells="1" selectUnlockedCells="1"/>
  <mergeCells count="4">
    <mergeCell ref="B4:H4"/>
    <mergeCell ref="A16:E16"/>
    <mergeCell ref="G20:I20"/>
    <mergeCell ref="G21:I21"/>
  </mergeCells>
  <printOptions/>
  <pageMargins left="0.28" right="0.32" top="0.43333333333333335" bottom="0.57" header="0.36" footer="0.5118055555555555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2">
      <selection activeCell="H9" sqref="H9"/>
    </sheetView>
  </sheetViews>
  <sheetFormatPr defaultColWidth="9.140625" defaultRowHeight="12.75"/>
  <cols>
    <col min="1" max="1" width="4.8515625" style="0" customWidth="1"/>
    <col min="2" max="2" width="29.421875" style="0" customWidth="1"/>
    <col min="3" max="3" width="17.421875" style="0" customWidth="1"/>
    <col min="6" max="6" width="12.421875" style="0" customWidth="1"/>
    <col min="7" max="7" width="13.00390625" style="0" customWidth="1"/>
    <col min="8" max="8" width="14.00390625" style="0" customWidth="1"/>
    <col min="9" max="9" width="9.421875" style="0" customWidth="1"/>
    <col min="10" max="10" width="11.7109375" style="0" customWidth="1"/>
    <col min="11" max="11" width="16.57421875" style="0" customWidth="1"/>
  </cols>
  <sheetData>
    <row r="1" spans="1:10" ht="12.75">
      <c r="A1" s="1"/>
      <c r="D1" s="1"/>
      <c r="E1" s="2"/>
      <c r="F1" s="3"/>
      <c r="G1" s="3"/>
      <c r="H1" s="3"/>
      <c r="I1" s="4" t="s">
        <v>157</v>
      </c>
      <c r="J1" s="1"/>
    </row>
    <row r="2" spans="1:10" ht="15">
      <c r="A2" s="1"/>
      <c r="B2" s="5" t="s">
        <v>35</v>
      </c>
      <c r="C2" s="5"/>
      <c r="D2" s="1"/>
      <c r="E2" s="2"/>
      <c r="F2" s="3"/>
      <c r="G2" s="3"/>
      <c r="H2" s="3"/>
      <c r="I2" s="1"/>
      <c r="J2" s="1"/>
    </row>
    <row r="3" spans="1:10" ht="15.75">
      <c r="A3" s="1"/>
      <c r="B3" s="97" t="s">
        <v>57</v>
      </c>
      <c r="C3" s="97"/>
      <c r="D3" s="97"/>
      <c r="E3" s="97"/>
      <c r="F3" s="97"/>
      <c r="G3" s="97"/>
      <c r="H3" s="97"/>
      <c r="I3" s="1"/>
      <c r="J3" s="1"/>
    </row>
    <row r="4" spans="1:10" ht="15.75">
      <c r="A4" s="1"/>
      <c r="B4" s="6"/>
      <c r="C4" s="6"/>
      <c r="D4" s="6"/>
      <c r="E4" s="6"/>
      <c r="F4" s="6"/>
      <c r="G4" s="6"/>
      <c r="H4" s="6"/>
      <c r="I4" s="1"/>
      <c r="J4" s="1"/>
    </row>
    <row r="5" spans="1:10" ht="15">
      <c r="A5" s="1"/>
      <c r="B5" s="7" t="s">
        <v>180</v>
      </c>
      <c r="C5" s="7"/>
      <c r="D5" s="8"/>
      <c r="E5" s="9"/>
      <c r="F5" s="10"/>
      <c r="G5" s="10"/>
      <c r="H5" s="10"/>
      <c r="I5" s="8"/>
      <c r="J5" s="8"/>
    </row>
    <row r="6" spans="1:10" ht="12.75">
      <c r="A6" s="1"/>
      <c r="D6" s="1"/>
      <c r="E6" s="2"/>
      <c r="F6" s="3"/>
      <c r="G6" s="3"/>
      <c r="H6" s="3"/>
      <c r="I6" s="1"/>
      <c r="J6" s="1"/>
    </row>
    <row r="7" spans="1:11" ht="84">
      <c r="A7" s="12" t="s">
        <v>58</v>
      </c>
      <c r="B7" s="12" t="s">
        <v>59</v>
      </c>
      <c r="C7" s="13" t="s">
        <v>60</v>
      </c>
      <c r="D7" s="14" t="s">
        <v>61</v>
      </c>
      <c r="E7" s="15" t="s">
        <v>62</v>
      </c>
      <c r="F7" s="16" t="s">
        <v>63</v>
      </c>
      <c r="G7" s="17" t="s">
        <v>170</v>
      </c>
      <c r="H7" s="16" t="s">
        <v>92</v>
      </c>
      <c r="I7" s="14" t="s">
        <v>65</v>
      </c>
      <c r="J7" s="62" t="s">
        <v>93</v>
      </c>
      <c r="K7" s="66" t="s">
        <v>167</v>
      </c>
    </row>
    <row r="8" spans="1:11" ht="12.75">
      <c r="A8" s="18">
        <v>1</v>
      </c>
      <c r="B8" s="19">
        <v>2</v>
      </c>
      <c r="C8" s="19">
        <v>3</v>
      </c>
      <c r="D8" s="18">
        <v>4</v>
      </c>
      <c r="E8" s="20">
        <v>5</v>
      </c>
      <c r="F8" s="20">
        <v>6</v>
      </c>
      <c r="G8" s="20">
        <v>7</v>
      </c>
      <c r="H8" s="20">
        <v>8</v>
      </c>
      <c r="I8" s="18">
        <v>9</v>
      </c>
      <c r="J8" s="68">
        <v>10</v>
      </c>
      <c r="K8" s="84">
        <v>11</v>
      </c>
    </row>
    <row r="9" spans="1:11" ht="322.5" customHeight="1">
      <c r="A9" s="18">
        <v>1</v>
      </c>
      <c r="B9" s="21" t="s">
        <v>36</v>
      </c>
      <c r="C9" s="22" t="s">
        <v>68</v>
      </c>
      <c r="D9" s="18" t="s">
        <v>94</v>
      </c>
      <c r="E9" s="20">
        <v>5</v>
      </c>
      <c r="F9" s="24"/>
      <c r="G9" s="24">
        <f>E9*F9</f>
        <v>0</v>
      </c>
      <c r="H9" s="24">
        <f>F9*(1+I9)</f>
        <v>0</v>
      </c>
      <c r="I9" s="41"/>
      <c r="J9" s="64">
        <f>G9*I9+G9</f>
        <v>0</v>
      </c>
      <c r="K9" s="65"/>
    </row>
    <row r="10" spans="1:11" ht="223.5" customHeight="1">
      <c r="A10" s="18">
        <v>2</v>
      </c>
      <c r="B10" s="21" t="s">
        <v>37</v>
      </c>
      <c r="C10" s="22" t="s">
        <v>68</v>
      </c>
      <c r="D10" s="18" t="s">
        <v>94</v>
      </c>
      <c r="E10" s="20">
        <v>15</v>
      </c>
      <c r="F10" s="24"/>
      <c r="G10" s="24">
        <f>E10*F10</f>
        <v>0</v>
      </c>
      <c r="H10" s="24">
        <f>F10*(1+I10)</f>
        <v>0</v>
      </c>
      <c r="I10" s="41"/>
      <c r="J10" s="64">
        <f>G10*I10+G10</f>
        <v>0</v>
      </c>
      <c r="K10" s="65"/>
    </row>
    <row r="11" spans="1:11" ht="126.75" customHeight="1">
      <c r="A11" s="18">
        <v>3</v>
      </c>
      <c r="B11" s="21" t="s">
        <v>38</v>
      </c>
      <c r="C11" s="22" t="s">
        <v>68</v>
      </c>
      <c r="D11" s="18" t="s">
        <v>94</v>
      </c>
      <c r="E11" s="20">
        <v>10</v>
      </c>
      <c r="F11" s="24"/>
      <c r="G11" s="24">
        <f>E11*F11</f>
        <v>0</v>
      </c>
      <c r="H11" s="24">
        <f>F11*(1+I11)</f>
        <v>0</v>
      </c>
      <c r="I11" s="41"/>
      <c r="J11" s="64">
        <f>G11*I11+G11</f>
        <v>0</v>
      </c>
      <c r="K11" s="65"/>
    </row>
    <row r="12" spans="1:10" ht="12.75">
      <c r="A12" s="98" t="s">
        <v>39</v>
      </c>
      <c r="B12" s="98"/>
      <c r="C12" s="98"/>
      <c r="D12" s="98"/>
      <c r="E12" s="98"/>
      <c r="F12" s="24"/>
      <c r="G12" s="32">
        <f>SUM(G9:G11)</f>
        <v>0</v>
      </c>
      <c r="H12" s="24"/>
      <c r="I12" s="18"/>
      <c r="J12" s="32">
        <f>SUM(J9:J11)</f>
        <v>0</v>
      </c>
    </row>
    <row r="15" spans="8:10" ht="12.75">
      <c r="H15" s="103" t="s">
        <v>192</v>
      </c>
      <c r="I15" s="103"/>
      <c r="J15" s="103"/>
    </row>
    <row r="16" spans="8:10" ht="12.75">
      <c r="H16" s="103" t="s">
        <v>187</v>
      </c>
      <c r="I16" s="103"/>
      <c r="J16" s="103"/>
    </row>
  </sheetData>
  <sheetProtection selectLockedCells="1" selectUnlockedCells="1"/>
  <mergeCells count="4">
    <mergeCell ref="B3:H3"/>
    <mergeCell ref="A12:E12"/>
    <mergeCell ref="H15:J15"/>
    <mergeCell ref="H16:J16"/>
  </mergeCells>
  <printOptions/>
  <pageMargins left="0.37" right="0.53" top="0.55" bottom="0.53" header="0.5118055555555555" footer="0.5118055555555555"/>
  <pageSetup horizontalDpi="300" verticalDpi="300" orientation="landscape" paperSize="9" scale="90" r:id="rId3"/>
  <rowBreaks count="1" manualBreakCount="1">
    <brk id="9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7">
      <selection activeCell="A16" sqref="A1:K16"/>
    </sheetView>
  </sheetViews>
  <sheetFormatPr defaultColWidth="9.140625" defaultRowHeight="12.75"/>
  <cols>
    <col min="1" max="1" width="4.421875" style="0" customWidth="1"/>
    <col min="2" max="2" width="38.7109375" style="0" customWidth="1"/>
    <col min="3" max="3" width="14.421875" style="0" customWidth="1"/>
    <col min="5" max="5" width="14.7109375" style="0" customWidth="1"/>
    <col min="6" max="6" width="13.00390625" style="0" customWidth="1"/>
    <col min="7" max="7" width="14.28125" style="0" customWidth="1"/>
    <col min="8" max="8" width="15.140625" style="0" customWidth="1"/>
    <col min="10" max="10" width="11.57421875" style="0" customWidth="1"/>
    <col min="11" max="11" width="14.421875" style="0" customWidth="1"/>
  </cols>
  <sheetData>
    <row r="1" spans="1:10" ht="12.75">
      <c r="A1" s="1"/>
      <c r="D1" s="1"/>
      <c r="E1" s="2"/>
      <c r="F1" s="3"/>
      <c r="G1" s="3"/>
      <c r="H1" s="3"/>
      <c r="I1" s="4" t="s">
        <v>162</v>
      </c>
      <c r="J1" s="1"/>
    </row>
    <row r="2" spans="1:10" ht="15">
      <c r="A2" s="1"/>
      <c r="B2" s="5" t="s">
        <v>40</v>
      </c>
      <c r="C2" s="5"/>
      <c r="D2" s="1"/>
      <c r="E2" s="2"/>
      <c r="F2" s="3"/>
      <c r="G2" s="3"/>
      <c r="H2" s="3"/>
      <c r="I2" s="1"/>
      <c r="J2" s="1"/>
    </row>
    <row r="3" spans="1:10" ht="15.75">
      <c r="A3" s="1"/>
      <c r="B3" s="97" t="s">
        <v>57</v>
      </c>
      <c r="C3" s="97"/>
      <c r="D3" s="97"/>
      <c r="E3" s="97"/>
      <c r="F3" s="97"/>
      <c r="G3" s="97"/>
      <c r="H3" s="97"/>
      <c r="I3" s="1"/>
      <c r="J3" s="1"/>
    </row>
    <row r="4" spans="1:10" ht="15.75">
      <c r="A4" s="1"/>
      <c r="B4" s="6"/>
      <c r="C4" s="6"/>
      <c r="D4" s="6"/>
      <c r="E4" s="6"/>
      <c r="F4" s="6"/>
      <c r="G4" s="6"/>
      <c r="H4" s="6"/>
      <c r="I4" s="1"/>
      <c r="J4" s="1"/>
    </row>
    <row r="5" spans="1:10" ht="15">
      <c r="A5" s="1"/>
      <c r="B5" s="7" t="s">
        <v>179</v>
      </c>
      <c r="C5" s="7"/>
      <c r="D5" s="8"/>
      <c r="E5" s="9"/>
      <c r="F5" s="10"/>
      <c r="G5" s="10"/>
      <c r="H5" s="10"/>
      <c r="I5" s="8"/>
      <c r="J5" s="8"/>
    </row>
    <row r="6" spans="1:10" ht="12.75">
      <c r="A6" s="1"/>
      <c r="D6" s="1"/>
      <c r="E6" s="2"/>
      <c r="F6" s="3"/>
      <c r="G6" s="3"/>
      <c r="H6" s="3"/>
      <c r="I6" s="1"/>
      <c r="J6" s="1"/>
    </row>
    <row r="7" spans="1:11" ht="96">
      <c r="A7" s="12" t="s">
        <v>58</v>
      </c>
      <c r="B7" s="12" t="s">
        <v>59</v>
      </c>
      <c r="C7" s="13" t="s">
        <v>60</v>
      </c>
      <c r="D7" s="14" t="s">
        <v>61</v>
      </c>
      <c r="E7" s="15" t="s">
        <v>62</v>
      </c>
      <c r="F7" s="16" t="s">
        <v>63</v>
      </c>
      <c r="G7" s="17" t="s">
        <v>171</v>
      </c>
      <c r="H7" s="16" t="s">
        <v>92</v>
      </c>
      <c r="I7" s="14" t="s">
        <v>65</v>
      </c>
      <c r="J7" s="62" t="s">
        <v>93</v>
      </c>
      <c r="K7" s="71" t="s">
        <v>167</v>
      </c>
    </row>
    <row r="8" spans="1:11" ht="12.75">
      <c r="A8" s="18">
        <v>1</v>
      </c>
      <c r="B8" s="19">
        <v>2</v>
      </c>
      <c r="C8" s="18">
        <v>3</v>
      </c>
      <c r="D8" s="19">
        <v>4</v>
      </c>
      <c r="E8" s="18">
        <v>5</v>
      </c>
      <c r="F8" s="19">
        <v>6</v>
      </c>
      <c r="G8" s="18">
        <v>7</v>
      </c>
      <c r="H8" s="19">
        <v>8</v>
      </c>
      <c r="I8" s="18">
        <v>9</v>
      </c>
      <c r="J8" s="63">
        <v>10</v>
      </c>
      <c r="K8" s="86">
        <v>11</v>
      </c>
    </row>
    <row r="9" spans="1:11" ht="154.5" customHeight="1">
      <c r="A9" s="18">
        <v>1</v>
      </c>
      <c r="B9" s="30" t="s">
        <v>161</v>
      </c>
      <c r="C9" s="55" t="s">
        <v>68</v>
      </c>
      <c r="D9" s="44" t="s">
        <v>94</v>
      </c>
      <c r="E9" s="39">
        <v>10</v>
      </c>
      <c r="F9" s="40"/>
      <c r="G9" s="40">
        <f>E9*F9</f>
        <v>0</v>
      </c>
      <c r="H9" s="40">
        <f>F9*(1+I9)</f>
        <v>0</v>
      </c>
      <c r="I9" s="45"/>
      <c r="J9" s="75">
        <f>G9*I9+G9</f>
        <v>0</v>
      </c>
      <c r="K9" s="65"/>
    </row>
    <row r="10" spans="1:11" ht="80.25" customHeight="1">
      <c r="A10" s="18">
        <v>2</v>
      </c>
      <c r="B10" s="30" t="s">
        <v>41</v>
      </c>
      <c r="C10" s="55" t="s">
        <v>68</v>
      </c>
      <c r="D10" s="44" t="s">
        <v>94</v>
      </c>
      <c r="E10" s="39">
        <v>20</v>
      </c>
      <c r="F10" s="40"/>
      <c r="G10" s="40">
        <f>E10*F10</f>
        <v>0</v>
      </c>
      <c r="H10" s="40">
        <f>F10*(1+I10)</f>
        <v>0</v>
      </c>
      <c r="I10" s="45"/>
      <c r="J10" s="75">
        <f>G10*I10+G10</f>
        <v>0</v>
      </c>
      <c r="K10" s="65"/>
    </row>
    <row r="11" spans="1:10" ht="21" customHeight="1">
      <c r="A11" s="104" t="s">
        <v>54</v>
      </c>
      <c r="B11" s="105"/>
      <c r="C11" s="105"/>
      <c r="D11" s="105"/>
      <c r="E11" s="106"/>
      <c r="F11" s="24"/>
      <c r="G11" s="32">
        <f>SUM(G9:G10)</f>
        <v>0</v>
      </c>
      <c r="H11" s="24"/>
      <c r="I11" s="18"/>
      <c r="J11" s="32">
        <f>SUM(J9:J10)</f>
        <v>0</v>
      </c>
    </row>
    <row r="14" spans="8:10" ht="12.75">
      <c r="H14" s="103" t="s">
        <v>193</v>
      </c>
      <c r="I14" s="103"/>
      <c r="J14" s="103"/>
    </row>
    <row r="15" spans="8:10" ht="12.75">
      <c r="H15" s="103" t="s">
        <v>187</v>
      </c>
      <c r="I15" s="103"/>
      <c r="J15" s="103"/>
    </row>
  </sheetData>
  <sheetProtection selectLockedCells="1" selectUnlockedCells="1"/>
  <mergeCells count="4">
    <mergeCell ref="B3:H3"/>
    <mergeCell ref="A11:E11"/>
    <mergeCell ref="H14:J14"/>
    <mergeCell ref="H15:J15"/>
  </mergeCells>
  <printOptions/>
  <pageMargins left="0.56" right="0.7479166666666667" top="0.57" bottom="0.9840277777777777" header="0.5118055555555555" footer="0.5118055555555555"/>
  <pageSetup horizontalDpi="300" verticalDpi="3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6">
      <selection activeCell="A21" sqref="A1:K21"/>
    </sheetView>
  </sheetViews>
  <sheetFormatPr defaultColWidth="9.140625" defaultRowHeight="12.75"/>
  <cols>
    <col min="1" max="1" width="5.28125" style="0" customWidth="1"/>
    <col min="2" max="2" width="24.140625" style="0" customWidth="1"/>
    <col min="3" max="3" width="17.28125" style="0" customWidth="1"/>
    <col min="6" max="6" width="9.57421875" style="0" customWidth="1"/>
    <col min="7" max="7" width="11.8515625" style="0" customWidth="1"/>
    <col min="8" max="8" width="17.7109375" style="0" customWidth="1"/>
    <col min="10" max="10" width="11.00390625" style="0" customWidth="1"/>
    <col min="11" max="11" width="14.421875" style="0" customWidth="1"/>
  </cols>
  <sheetData>
    <row r="1" spans="1:10" ht="12.75">
      <c r="A1" s="1"/>
      <c r="D1" s="1"/>
      <c r="E1" s="2"/>
      <c r="F1" s="3"/>
      <c r="G1" s="3"/>
      <c r="H1" s="3"/>
      <c r="I1" s="4" t="s">
        <v>159</v>
      </c>
      <c r="J1" s="1"/>
    </row>
    <row r="2" spans="1:10" ht="15">
      <c r="A2" s="1"/>
      <c r="B2" s="5" t="s">
        <v>42</v>
      </c>
      <c r="C2" s="5"/>
      <c r="D2" s="1"/>
      <c r="E2" s="2"/>
      <c r="F2" s="3"/>
      <c r="G2" s="3"/>
      <c r="H2" s="3"/>
      <c r="I2" s="1"/>
      <c r="J2" s="1"/>
    </row>
    <row r="3" spans="1:10" ht="15.75">
      <c r="A3" s="1"/>
      <c r="B3" s="97" t="s">
        <v>57</v>
      </c>
      <c r="C3" s="97"/>
      <c r="D3" s="97"/>
      <c r="E3" s="97"/>
      <c r="F3" s="97"/>
      <c r="G3" s="97"/>
      <c r="H3" s="97"/>
      <c r="I3" s="1"/>
      <c r="J3" s="1"/>
    </row>
    <row r="4" spans="1:10" ht="15.75">
      <c r="A4" s="1"/>
      <c r="B4" s="6"/>
      <c r="C4" s="6"/>
      <c r="D4" s="6"/>
      <c r="E4" s="6"/>
      <c r="F4" s="6"/>
      <c r="G4" s="6"/>
      <c r="H4" s="6"/>
      <c r="I4" s="1"/>
      <c r="J4" s="1"/>
    </row>
    <row r="5" spans="1:10" ht="15">
      <c r="A5" s="1"/>
      <c r="B5" s="7" t="s">
        <v>178</v>
      </c>
      <c r="C5" s="7"/>
      <c r="D5" s="8"/>
      <c r="E5" s="9"/>
      <c r="F5" s="10"/>
      <c r="G5" s="10"/>
      <c r="H5" s="10"/>
      <c r="I5" s="8"/>
      <c r="J5" s="8"/>
    </row>
    <row r="6" spans="1:10" ht="12.75">
      <c r="A6" s="1"/>
      <c r="D6" s="1"/>
      <c r="E6" s="2"/>
      <c r="F6" s="3"/>
      <c r="G6" s="3"/>
      <c r="H6" s="3"/>
      <c r="I6" s="1"/>
      <c r="J6" s="1"/>
    </row>
    <row r="7" spans="1:11" ht="84">
      <c r="A7" s="12" t="s">
        <v>58</v>
      </c>
      <c r="B7" s="12" t="s">
        <v>59</v>
      </c>
      <c r="C7" s="13" t="s">
        <v>60</v>
      </c>
      <c r="D7" s="14" t="s">
        <v>61</v>
      </c>
      <c r="E7" s="15" t="s">
        <v>62</v>
      </c>
      <c r="F7" s="16" t="s">
        <v>63</v>
      </c>
      <c r="G7" s="17" t="s">
        <v>171</v>
      </c>
      <c r="H7" s="16" t="s">
        <v>92</v>
      </c>
      <c r="I7" s="14" t="s">
        <v>65</v>
      </c>
      <c r="J7" s="62" t="s">
        <v>93</v>
      </c>
      <c r="K7" s="85" t="s">
        <v>167</v>
      </c>
    </row>
    <row r="8" spans="1:11" ht="12.75">
      <c r="A8" s="18">
        <v>1</v>
      </c>
      <c r="B8" s="19">
        <v>2</v>
      </c>
      <c r="C8" s="18">
        <v>3</v>
      </c>
      <c r="D8" s="19">
        <v>4</v>
      </c>
      <c r="E8" s="18">
        <v>5</v>
      </c>
      <c r="F8" s="19">
        <v>6</v>
      </c>
      <c r="G8" s="18">
        <v>7</v>
      </c>
      <c r="H8" s="19">
        <v>8</v>
      </c>
      <c r="I8" s="18">
        <v>9</v>
      </c>
      <c r="J8" s="63">
        <v>10</v>
      </c>
      <c r="K8" s="86">
        <v>11</v>
      </c>
    </row>
    <row r="9" spans="1:11" ht="81" customHeight="1">
      <c r="A9" s="18">
        <v>1</v>
      </c>
      <c r="B9" s="30" t="s">
        <v>43</v>
      </c>
      <c r="C9" s="22" t="s">
        <v>68</v>
      </c>
      <c r="D9" s="44" t="s">
        <v>94</v>
      </c>
      <c r="E9" s="39">
        <v>15</v>
      </c>
      <c r="F9" s="40"/>
      <c r="G9" s="40">
        <f aca="true" t="shared" si="0" ref="G9:G16">E9*F9</f>
        <v>0</v>
      </c>
      <c r="H9" s="40">
        <f aca="true" t="shared" si="1" ref="H9:H16">F9*(1+I9)</f>
        <v>0</v>
      </c>
      <c r="I9" s="45"/>
      <c r="J9" s="75">
        <f aca="true" t="shared" si="2" ref="J9:J16">H9*E9</f>
        <v>0</v>
      </c>
      <c r="K9" s="65"/>
    </row>
    <row r="10" spans="1:11" ht="54.75" customHeight="1">
      <c r="A10" s="18">
        <v>2</v>
      </c>
      <c r="B10" s="30" t="s">
        <v>44</v>
      </c>
      <c r="C10" s="22" t="s">
        <v>68</v>
      </c>
      <c r="D10" s="47" t="s">
        <v>94</v>
      </c>
      <c r="E10" s="47">
        <v>5</v>
      </c>
      <c r="F10" s="44"/>
      <c r="G10" s="40">
        <f t="shared" si="0"/>
        <v>0</v>
      </c>
      <c r="H10" s="40">
        <f t="shared" si="1"/>
        <v>0</v>
      </c>
      <c r="I10" s="45"/>
      <c r="J10" s="75">
        <f t="shared" si="2"/>
        <v>0</v>
      </c>
      <c r="K10" s="65"/>
    </row>
    <row r="11" spans="1:11" ht="148.5" customHeight="1">
      <c r="A11" s="18">
        <v>3</v>
      </c>
      <c r="B11" s="52" t="s">
        <v>45</v>
      </c>
      <c r="C11" s="22" t="s">
        <v>68</v>
      </c>
      <c r="D11" s="47" t="s">
        <v>94</v>
      </c>
      <c r="E11" s="47">
        <v>20</v>
      </c>
      <c r="F11" s="44"/>
      <c r="G11" s="40">
        <f t="shared" si="0"/>
        <v>0</v>
      </c>
      <c r="H11" s="40">
        <f t="shared" si="1"/>
        <v>0</v>
      </c>
      <c r="I11" s="45"/>
      <c r="J11" s="75">
        <f t="shared" si="2"/>
        <v>0</v>
      </c>
      <c r="K11" s="65"/>
    </row>
    <row r="12" spans="1:11" ht="132.75" customHeight="1">
      <c r="A12" s="18">
        <v>4</v>
      </c>
      <c r="B12" s="30" t="s">
        <v>46</v>
      </c>
      <c r="C12" s="22" t="s">
        <v>68</v>
      </c>
      <c r="D12" s="47" t="s">
        <v>94</v>
      </c>
      <c r="E12" s="47">
        <v>15</v>
      </c>
      <c r="F12" s="44"/>
      <c r="G12" s="40">
        <f t="shared" si="0"/>
        <v>0</v>
      </c>
      <c r="H12" s="40">
        <f t="shared" si="1"/>
        <v>0</v>
      </c>
      <c r="I12" s="45"/>
      <c r="J12" s="75">
        <f t="shared" si="2"/>
        <v>0</v>
      </c>
      <c r="K12" s="65"/>
    </row>
    <row r="13" spans="1:11" ht="119.25" customHeight="1">
      <c r="A13" s="18">
        <v>5</v>
      </c>
      <c r="B13" s="52" t="s">
        <v>47</v>
      </c>
      <c r="C13" s="22" t="s">
        <v>68</v>
      </c>
      <c r="D13" s="47" t="s">
        <v>94</v>
      </c>
      <c r="E13" s="47">
        <v>50</v>
      </c>
      <c r="F13" s="44"/>
      <c r="G13" s="40">
        <f t="shared" si="0"/>
        <v>0</v>
      </c>
      <c r="H13" s="40">
        <f t="shared" si="1"/>
        <v>0</v>
      </c>
      <c r="I13" s="56"/>
      <c r="J13" s="75">
        <f t="shared" si="2"/>
        <v>0</v>
      </c>
      <c r="K13" s="65"/>
    </row>
    <row r="14" spans="1:11" ht="54.75" customHeight="1">
      <c r="A14" s="18">
        <v>6</v>
      </c>
      <c r="B14" s="30" t="s">
        <v>48</v>
      </c>
      <c r="C14" s="22" t="s">
        <v>68</v>
      </c>
      <c r="D14" s="47" t="s">
        <v>94</v>
      </c>
      <c r="E14" s="47">
        <v>5</v>
      </c>
      <c r="F14" s="49"/>
      <c r="G14" s="40">
        <f t="shared" si="0"/>
        <v>0</v>
      </c>
      <c r="H14" s="40">
        <f t="shared" si="1"/>
        <v>0</v>
      </c>
      <c r="I14" s="56"/>
      <c r="J14" s="75">
        <f t="shared" si="2"/>
        <v>0</v>
      </c>
      <c r="K14" s="65"/>
    </row>
    <row r="15" spans="1:11" ht="121.5" customHeight="1">
      <c r="A15" s="18">
        <v>7</v>
      </c>
      <c r="B15" s="30" t="s">
        <v>49</v>
      </c>
      <c r="C15" s="22" t="s">
        <v>68</v>
      </c>
      <c r="D15" s="47" t="s">
        <v>94</v>
      </c>
      <c r="E15" s="47">
        <v>10</v>
      </c>
      <c r="F15" s="49"/>
      <c r="G15" s="40">
        <f t="shared" si="0"/>
        <v>0</v>
      </c>
      <c r="H15" s="40">
        <f t="shared" si="1"/>
        <v>0</v>
      </c>
      <c r="I15" s="56"/>
      <c r="J15" s="75">
        <f t="shared" si="2"/>
        <v>0</v>
      </c>
      <c r="K15" s="65"/>
    </row>
    <row r="16" spans="1:11" ht="63.75" customHeight="1">
      <c r="A16" s="18">
        <v>8</v>
      </c>
      <c r="B16" s="52" t="s">
        <v>52</v>
      </c>
      <c r="C16" s="22" t="s">
        <v>68</v>
      </c>
      <c r="D16" s="47" t="s">
        <v>50</v>
      </c>
      <c r="E16" s="47">
        <v>2</v>
      </c>
      <c r="F16" s="44"/>
      <c r="G16" s="40">
        <f t="shared" si="0"/>
        <v>0</v>
      </c>
      <c r="H16" s="40">
        <f t="shared" si="1"/>
        <v>0</v>
      </c>
      <c r="I16" s="45"/>
      <c r="J16" s="75">
        <f t="shared" si="2"/>
        <v>0</v>
      </c>
      <c r="K16" s="65"/>
    </row>
    <row r="17" spans="1:10" ht="12.75">
      <c r="A17" s="98" t="s">
        <v>51</v>
      </c>
      <c r="B17" s="98"/>
      <c r="C17" s="98"/>
      <c r="D17" s="98"/>
      <c r="E17" s="98"/>
      <c r="F17" s="24"/>
      <c r="G17" s="32">
        <f>SUM(G9:G16)</f>
        <v>0</v>
      </c>
      <c r="H17" s="24"/>
      <c r="I17" s="18"/>
      <c r="J17" s="32">
        <f>SUM(J9:J16)</f>
        <v>0</v>
      </c>
    </row>
    <row r="20" spans="8:10" ht="12.75">
      <c r="H20" s="103" t="s">
        <v>194</v>
      </c>
      <c r="I20" s="103"/>
      <c r="J20" s="103"/>
    </row>
    <row r="21" spans="8:10" ht="12.75">
      <c r="H21" s="103" t="s">
        <v>187</v>
      </c>
      <c r="I21" s="103"/>
      <c r="J21" s="103"/>
    </row>
  </sheetData>
  <sheetProtection selectLockedCells="1" selectUnlockedCells="1"/>
  <mergeCells count="4">
    <mergeCell ref="B3:H3"/>
    <mergeCell ref="A17:E17"/>
    <mergeCell ref="H20:J20"/>
    <mergeCell ref="H21:J21"/>
  </mergeCells>
  <printOptions/>
  <pageMargins left="0.49" right="0.51" top="0.37" bottom="0.33" header="0.32" footer="0.3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2016-10-13T12:05:36Z</cp:lastPrinted>
  <dcterms:modified xsi:type="dcterms:W3CDTF">2016-10-13T13:25:42Z</dcterms:modified>
  <cp:category/>
  <cp:version/>
  <cp:contentType/>
  <cp:contentStatus/>
</cp:coreProperties>
</file>