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570" activeTab="0"/>
  </bookViews>
  <sheets>
    <sheet name=" PAKIET 1 " sheetId="1" r:id="rId1"/>
    <sheet name="PAKIET 2 " sheetId="2" r:id="rId2"/>
    <sheet name="PAKIET 3 " sheetId="3" r:id="rId3"/>
    <sheet name="PAKIET 4 " sheetId="4" r:id="rId4"/>
    <sheet name=" PAKIET 5" sheetId="5" r:id="rId5"/>
    <sheet name="Raport zgodności" sheetId="6" state="hidden" r:id="rId6"/>
  </sheets>
  <definedNames/>
  <calcPr calcMode="manual" fullCalcOnLoad="1"/>
</workbook>
</file>

<file path=xl/sharedStrings.xml><?xml version="1.0" encoding="utf-8"?>
<sst xmlns="http://schemas.openxmlformats.org/spreadsheetml/2006/main" count="460" uniqueCount="220">
  <si>
    <t>PAKIET 1</t>
  </si>
  <si>
    <t>L.p.</t>
  </si>
  <si>
    <t>Nazwa artykułu</t>
  </si>
  <si>
    <t>Opis artykułu</t>
  </si>
  <si>
    <t>Potwierdzenie spełniania przez oferowane dostawy wymagań Zamawiającego z kol. nr 2 i 3</t>
  </si>
  <si>
    <t>j.m.</t>
  </si>
  <si>
    <t>ilość</t>
  </si>
  <si>
    <t>Cena jednostkowa netto zł</t>
  </si>
  <si>
    <t>Wartość netto zł</t>
  </si>
  <si>
    <t>Stawka podatku VAT % (należy wpisać stawkę)</t>
  </si>
  <si>
    <t>Kwota  podatku VAT %</t>
  </si>
  <si>
    <t>Wartość brutto zł</t>
  </si>
  <si>
    <t>Nazwa artykułu (ew. marka, typ, model, pochodzenie) 
Uwagi</t>
  </si>
  <si>
    <t>V</t>
  </si>
  <si>
    <t xml:space="preserve">1. </t>
  </si>
  <si>
    <t xml:space="preserve">Aparat telefoniczny </t>
  </si>
  <si>
    <t>Szczegółowy opis w załączniku 3.1</t>
  </si>
  <si>
    <t>Tak*               Nie*</t>
  </si>
  <si>
    <t>szt.</t>
  </si>
  <si>
    <t xml:space="preserve">2. </t>
  </si>
  <si>
    <t xml:space="preserve">
Drukarka laserowa </t>
  </si>
  <si>
    <t xml:space="preserve">3. </t>
  </si>
  <si>
    <t>Telewizor LED</t>
  </si>
  <si>
    <t xml:space="preserve">4. </t>
  </si>
  <si>
    <t>Uchwyt ścienny do telewizora</t>
  </si>
  <si>
    <t xml:space="preserve">5. </t>
  </si>
  <si>
    <t>Urządzenie wielofunkcyjne</t>
  </si>
  <si>
    <t xml:space="preserve">6. </t>
  </si>
  <si>
    <t xml:space="preserve">7. </t>
  </si>
  <si>
    <t>Niszczarka do dokumentów</t>
  </si>
  <si>
    <t>……………………………………………………………..</t>
  </si>
  <si>
    <t>Podpis upoważnionego przedstawiciela Wykonawcy</t>
  </si>
  <si>
    <t>PAKIET 2</t>
  </si>
  <si>
    <t>Ilość</t>
  </si>
  <si>
    <t xml:space="preserve">Biurko </t>
  </si>
  <si>
    <t xml:space="preserve">Kontener podblatowy </t>
  </si>
  <si>
    <t>Kontener podblatowy 60x42 cm pod biurko: 
1.Kontener na czterech kółkach,
2. Korpus z płyty wiórowej obustronnie laminowanej o klasie higieniczności E1 o gr. 18 mm, oklejonej obrzeżem ABS/PCV dobranym pod kolor płyty gr. 2mm, głębokość min. 400 mm, 
3. Szuflady (3 sztuki) - fronty z płyty wiórowej obustronnie laminowanej o klasie higieniczności E1 o gr. 18 mm, oklejonej obrzeżem ABS/PCV dobranym pod kolor płyty gr. 2mm,
4. Szuflady zamykane centralnie na jeden klucz,
5. Szuflady wysuwane na prowadnicach łożyskowanych.
Kolorystyka do uzgodnienia z Zamawiającym</t>
  </si>
  <si>
    <t xml:space="preserve">Biurko medyczne </t>
  </si>
  <si>
    <t>Zabudowa z blatem podawczym</t>
  </si>
  <si>
    <t xml:space="preserve">Regał </t>
  </si>
  <si>
    <t xml:space="preserve">Stolik niski </t>
  </si>
  <si>
    <t xml:space="preserve">Stół </t>
  </si>
  <si>
    <t xml:space="preserve">
Stół 80 x 80 cm: 
1. Blat stołu typu werzalit o wymiarach wys. 75 cm, blat 80 x 80 cm                                                                             2. Łatwo zmywalny do zastosowań zarówno wewnątrz jak i na zewnątrz  pomieszczeń, odporny na: wysoką temperaturę, warunki atmosferyczne, zadrapania, żar papierosa, zaplamienia, promienie UV.                                                                                                                                3. Podstawa stołu złożona z czterech nóg wykonanych z lakierowanych rur.                                   
Wymiary pobrać z natury w trakcie realizacji umowy. Kolorystyka do uzgodnienia z Zamawiającym.</t>
  </si>
  <si>
    <t xml:space="preserve">8. </t>
  </si>
  <si>
    <t xml:space="preserve">Szafa </t>
  </si>
  <si>
    <t xml:space="preserve">9. </t>
  </si>
  <si>
    <t xml:space="preserve">Szafka                 </t>
  </si>
  <si>
    <t xml:space="preserve">10. </t>
  </si>
  <si>
    <t xml:space="preserve">Szafka kuchenna z płytą elektryczną </t>
  </si>
  <si>
    <t xml:space="preserve">11. </t>
  </si>
  <si>
    <t>Szafka stojąca</t>
  </si>
  <si>
    <t xml:space="preserve">12. </t>
  </si>
  <si>
    <t>Szafka stojąca  z umywalką stalową</t>
  </si>
  <si>
    <t xml:space="preserve">13. </t>
  </si>
  <si>
    <t>Szafka wisząca</t>
  </si>
  <si>
    <t xml:space="preserve">14. </t>
  </si>
  <si>
    <t xml:space="preserve">Szafka z jedną szufladą pod umywalkę </t>
  </si>
  <si>
    <t xml:space="preserve">15. </t>
  </si>
  <si>
    <t xml:space="preserve">Zabudowa  z blatem roboczym </t>
  </si>
  <si>
    <t>PAKIET 3</t>
  </si>
  <si>
    <t>ilość O/III</t>
  </si>
  <si>
    <t>ilość O/IV</t>
  </si>
  <si>
    <t>ilość O/V</t>
  </si>
  <si>
    <t>krzesło</t>
  </si>
  <si>
    <t>Krzesło z oparciem, zmywalne - na metalowej ramie wykonane z profilu owalnego. Stelaż ramy pokryty warstwą lakieru proszkowego w kolorze Alu, szkielet siedziska i oparcia wykonany z prolipropylenu. Wysokość nie mniejsza niż 820 mm, szerokość nie mniejsza niż 545 mm. Szerokość siedziska nie mniejsza niż 475 mm. Głębokość siedziska nie mniejsza niż 415 mm. Kolorystyka do uzgodnienia z Zamawiającym.</t>
  </si>
  <si>
    <t xml:space="preserve">fotel </t>
  </si>
  <si>
    <t xml:space="preserve">Mechanizm: z regulacją wysokości siedziska, regulacją synchronicznego odchylania oparcia / siedziska, z możliwością dostosowania sprężystości odchylenia oparcia do ciężaru siedzącego, z dodatkową funkcją wysuwu siedziska. Baza: pięcioramienna, kolor czarny (tworzywo - poliamid); kółka miękkie do podłóg twardych. Podłokietniki: regulowane góra-dół (zakres regulacji 80mm), nakładka poliuretanowa. Kolor stelaża podłokietnika: czarny. Siedzisko: sklejka liściasta + pianka poliuretanowa wylewana - gęstość 60 kg/m3.
Oparcie: tapicerowane z wewnętrznym plastikiem i pianką wylewaną; z regulacją wysokości, atestowane do obciążeń do 150kg. Obicie zmywalne, odporne na środki dezynfekcyjne
Kolorystyka do uzgodnienia z Zamawiającym.
</t>
  </si>
  <si>
    <t>sofa</t>
  </si>
  <si>
    <t xml:space="preserve">1. Sofa wypoczynkowa 2  osobowa, bez funkcji rozkładania
2. Tapicerka wykonana z ecoskóry, zmywalnej, odpornej na środki dezynfekcyjne.
3. Wymiary  szer. 180 cm gł. 90-100 cm
4. Atest trudnopalności na tkaniny i wypełnienie. 
Kolorystyka do uzgodnienia z Zamawiającym.
</t>
  </si>
  <si>
    <t>PAKIET 4</t>
  </si>
  <si>
    <t>materac szpitalny</t>
  </si>
  <si>
    <t>Materac szpitalny - wymiary: dł. 200 cm x szer. 80 cm x 15 cm, pokrowiec z zamkiem błyskawicznym ( w lit.L) chroniący cały materac, zmywalny, niepalny, odporny na zniszczenia, odporny na przemakanie, zanieczyszczenia (wydaliny, wydzieliny organiczne) przenikanie mikroorganizmów, wytrzymały, odporny na ścieranie, nie zmieniający swych wymiarów i parametrów pod wpływem środków chemicznych (alkohole, środki dezynfekcyjne). Zamawiający wymaga certyfikatu niepalności na materiał obiciowy i na wypełnienie.</t>
  </si>
  <si>
    <t>szafka przyłóżkowa</t>
  </si>
  <si>
    <t xml:space="preserve">Szafka przyłóżkowa - konstrukcja szafki z blachy stalowej malowanej proszkowo. Szafka wyposażona w szufladę na prowadnicach rolkowych oraz drzwiczki zamykane zatrzaskiem magnetycznym. Szafka wyposażona w cztery nóżki niebrudzące powierzchni. Blat z płyty HPL. Powierzchnia szafki i blatu odporna na działanie środków dezynfekcyjnych. Drzwi szafki i szuflady malowane w kolorach dopasowanych do blatów szafek.                             Wymiary szafki: 
-szerokość 40 +/- 5 cm
-głębokość 40 +/- 5 cm
-wysokość 75 +/- 5 cm
</t>
  </si>
  <si>
    <t>taboret szpitalny</t>
  </si>
  <si>
    <t xml:space="preserve">Taboret obrotowy:
 Konstrukcja wykonana z kształtowników stalowych pokrytych lakierem proszkowym, odpornym na uszkodzenia mechaniczne, chemiczne oraz promieniowanie UV.
Szerokość całkowita 350 mm (+/- 50 mm). Wysokość regulowana od 490 do 660 mm (+/- 20 mm).
Tapicerowane siedzisko o średnicy 320 mm, siedzisko zmywalne. 
Możliwość wyboru koloru siedziska.
</t>
  </si>
  <si>
    <t>PAKIET 5</t>
  </si>
  <si>
    <t>balkonik rehabilitacyjny</t>
  </si>
  <si>
    <t>Balkonik posiadający dwa punkty podporu na różnych wysokościach dla ułatwienia wstawania (4 uchwyty), wys. 80 - 97 cm, możliwość regulacji (skok co 25 mm umożliwiający dostosowanie do wzrostu), z ławeczką do siedzenia, wykonany z lekkiej aluminiowej ramy, składana konstrukcja ramy do łatwego przechowywania, produkt medyczny atestowany.</t>
  </si>
  <si>
    <t>bemar</t>
  </si>
  <si>
    <t>Bemar jezdny 3-komorowy, wymiary 125x65x85 cm +/- 2 cm, całkowita moc min, 2.0 kW, temp. Min.30 st.C, temp. Max. 95 st.C, 3 komory grzewcze, wykonany za stali nierdzewnej, wyposażony w 4 koła oraz półkę u dołu.</t>
  </si>
  <si>
    <t>ciśnieniomierz</t>
  </si>
  <si>
    <t>Ciśnieniomierz elektroniczny, wyświetlacz cyfrowy, ciekłokrystaliczny. Metoda pomiaru oscylometryczna, zakres pomiarowy : ciśnienie krwi 0-299 mm Hg, tętno 40-180 uderzeń na minutę. Dokładność: ciśnienie +/- 3 mm Hg, tętno +/- 5%, wartości pokazanej na wyświetlaczu, zasilanie: 4x1,5 V baterie alkaliczne typu AA, pompowanie: automatyczne przy pomocy pompki elektrycznej, wypuszczanie powietrza automatyczne, pamięć 90 pomiarów z datą i czasem, wyposażenie: mankiet (zmywalny, odporny na środki dezynfekcyjne), futerał, zestaw baterii, zasilacz.</t>
  </si>
  <si>
    <t>macerator</t>
  </si>
  <si>
    <t>kontener na brudną bieliznę</t>
  </si>
  <si>
    <r>
      <t>Wykonane w całości ze stali kwasoodpornej, wyposażone w koła , w tym dwa z blokadą. Pokrywa podnoszona za pomocą pedału nożnego. Obręcz wyposażona w klipsy zaciskowe zabezpieczające przed  zsunięciem się z worka. Pojemność 100-120 l</t>
    </r>
    <r>
      <rPr>
        <sz val="9"/>
        <color indexed="8"/>
        <rFont val="Arial"/>
        <family val="1"/>
      </rPr>
      <t xml:space="preserve">.
</t>
    </r>
  </si>
  <si>
    <t>kosz na odpady</t>
  </si>
  <si>
    <t>Kosz na odpady pedałowy, wytrzymały, odporny na działanie środków dezynfekcyjnych, obudowa i wkład wyjmowany o pojemności 20/25 litrów, wykonany z tworzywa sztucznego, łatwy do czyszczenia (gładki - bez rowków i ozdób) wysokość kosza 42-45 cm.</t>
  </si>
  <si>
    <t>krzesło prysznicowe</t>
  </si>
  <si>
    <t xml:space="preserve">Z oparciem i siedziskiem w wycięciem w lit. U (umożliwiające wykonanie czynności higienicznych u osoby siedzącej). Regulacja wysokości siedziska od 35 do 52 cm, aluminiowa konstrukcja odporna na korozję, oparcie i siedzisko wykonane z wytrzymałego PCV, wymiar siedziska szer. 48 gł. 31 cm, w siedzisku po bokach  wycięte uchwyty , przeciwpoślizgowe gumowe nasadki na nóżki, dopuszczalne obciążenie min. 110 kg.. Produkt medyczny. </t>
  </si>
  <si>
    <t>kuchenka mikrofalowa</t>
  </si>
  <si>
    <t xml:space="preserve">Kuchenka mikrofalowa: pojemność 18-22 l, talerz oborotowy, regulacja mocy elektroniczna, wyświetlacz ustawień kuchenki. Sterowanie elektroniczne. Wymiary: wys. 26 x szer. 45 gł. 38 cm +/- 1 cm, wnętrze i  obudowa ze stali nierdzewnej, </t>
  </si>
  <si>
    <t>lampka biurowa</t>
  </si>
  <si>
    <t>Lampka biurkowa LED regulowana o wysokiej jakości wykonania o dużej intensywności świecenia. Moc znamionowa max 6.0W Znamionowy strumień świetlny 80, 123, 165, 200, 240lm. Temperatura barwowa 4200K neutralny biały. Napięcie ładowarki AC100-240V 50/60Hz, prąd lampy DC24V/0,5A. Kąt świecenia 50 stopni. Temperatura pracy 20-+40 stopni Celsjusza. Współczynnik mocy 0.4. Rodzaj i ilość LED 2.</t>
  </si>
  <si>
    <t>lodówka</t>
  </si>
  <si>
    <t xml:space="preserve">Lodówka - chłodziarka Z termometrem ze stali nierdzewnej od -40 do + 40 st.C. klasa energetyczna A+. Wymiary: wys. Ok. 170-190 cm, szer.60 cm, gł. 55-65 cm. Pojemność chłodziarki min 200 l. liczba termostatów 1, system no-frost, czas utrzymania temperatury w przypadku braku zasilania min. 15 godzin, automatyczne rozmrażanie, zamian kierunku otwierania drzwi, sterowanie mechaniczne, oświetlenie wnętrza, szybkie chłodzenie, regulowane położenie półek, półki wykonane ze szkła bezpiecznego; Wyposażenie min 4 półki szklane, min. 1 półka na butelki, szuflada na dole, półki na drzwiach; Kolor biały. </t>
  </si>
  <si>
    <t>lodówka na leki</t>
  </si>
  <si>
    <t xml:space="preserve">Lodówka na leki  - chłodziarka laboratoryjna do leków i szczepionek
1) zakres temp.+3 st.C/+16 st.C
2) pojemność ok. 140l 
3) wymiary zewn. 600x615x820 mm (SxGxW)
4) wymuszony obieg powietrza
5) automatyczne odszranianie
6) sterowanie automatyczne
7) nastawienie temp. Co 0,1 st. C
8) cyfrowy wyświetlacz temperatury
9) zintegrowany systemy alarmowe – optyczny i akustyczny alarm temp. (przy dopuszczalnych odchyleniach temp.)
10) alarm otwartych drzwi, zasilania sieciowego, uszkodzonego czujnika
11) 1-punktowa kalibracja temperatury
12) Maksymalna stabilność temp. wewnątrz (norma NF X 15-140)
13) Termostat zabezpieczający przed spadkiem temp. poniżej +2 st. C
14) Kolor obudowy – biały
15) Oświetlenie podsufitowe wnętrza z oddzielnym włącznikiem
16) Drzwi pełne z samozamykaczem
17) Półki – ruszt w powłoką z tworzywa sztucznego
18) Zamek
19) Zużycie energii: 0,7 – 1,0 kWh/24h
20) Waga ok. 40 kg
</t>
  </si>
  <si>
    <t>lodówka podblatowa</t>
  </si>
  <si>
    <t>Lodówka z możliwością wstawienia pod blat kuchenny, Klasa energetyczna A++, roczne zużycie energii ok. 140 kWh/rok, pojemność całkowita ok 120 l. , chłodziarka ok 105 l  i zamrażalnik ok 15 l, głośność ok. 42dB (A), automatyczne rozmrażanie chłodziarki, półki na drzwiach, 2 półki wewnątrz z bezpiecznego szkła, pojemnik na warzywa na dole, wymiary wys. ok 83 x szer. 55 gł. 58 cm, napięcie 220-240 V.</t>
  </si>
  <si>
    <t>lustro</t>
  </si>
  <si>
    <t>Lustro łazienkowe (bezpieczne, nietłukące) mocowanie do ściany, z ramą z tworzywa sztucznego, o powierzchni min. 0,25 m2. Kolorystyka do uzgodnienia z Zamawiającym</t>
  </si>
  <si>
    <t>mopownik</t>
  </si>
  <si>
    <t>Mopownik - zlew porządkowy, wymiary zewnętrzne: 45x53x50 cm, wymiary komory: 38x46x20 cm., wykonany w całości ze stali nierdzewnej (wymagany przez Sanepid), wykończenie mikrodekor, syfon: duży odpływ 3,5 z przelewem.</t>
  </si>
  <si>
    <t>pasy do unieruchomienia</t>
  </si>
  <si>
    <t>Pasy magnetyczne do unieruchomień pacjenta: bandażowe, wykonane z materiału bawełnianego, połączonego z włóknami celulozy, wzmocnione paski z dziurkami wytrzymujące większe obciążenie. Komplet złożony z pasa całkowitego unieruchomienia rąk, 4 zamków patentowych, 1 klucza magnetycznego, oraz pasa do całkowitego unieruchomienia stóp, 4 zamkó patentowych , 1 klucza magnetycznego. Rozmiar dostępny w zakresie S-M. Produkt medyczny.</t>
  </si>
  <si>
    <t>kpl.</t>
  </si>
  <si>
    <t xml:space="preserve">16. </t>
  </si>
  <si>
    <t>podajnik na mydło</t>
  </si>
  <si>
    <t>Wykonany z tworzywa sztucznego, do dozowania mydła w płynie, pojemność min. 400 ml, mocowany do ściany. Zaoferowany produkt musi być kompatybilny z systemem posiadanym przez Zamawiającego.</t>
  </si>
  <si>
    <t xml:space="preserve">17. </t>
  </si>
  <si>
    <t>podajnik na środek dezynfekujący</t>
  </si>
  <si>
    <t>Podajnik plastikowy, łokciowy, na środek do dezynfekcji rąk w płynie (worek 700 ml), mocowany do ściany.   Zaoferowany produkt musi być kompatybilny z systemem posiadanym przez Zamawiającego.</t>
  </si>
  <si>
    <t xml:space="preserve">18. </t>
  </si>
  <si>
    <t>podajnik do papieru toaletowego</t>
  </si>
  <si>
    <t>Podajnik do papieru toaletowego, zamykany i otwierany przy pomocy kluczyka. Mechanizm zamykania niezatrzaskowy, typu jambo.</t>
  </si>
  <si>
    <t xml:space="preserve">19. </t>
  </si>
  <si>
    <t>podajnik do ręczników</t>
  </si>
  <si>
    <t xml:space="preserve">Podajnik do ręczników w rolce do 2 kg centralnie dozowane (do rolki bez gilzy) wys. 19 cm. Zamykanie i otwieranie przy pomocy kluczyka. Mechanizm zamykania niezatrzaskowy. Typu midi. </t>
  </si>
  <si>
    <t xml:space="preserve">20. </t>
  </si>
  <si>
    <t>pojemnik na odpady higieniczne</t>
  </si>
  <si>
    <t xml:space="preserve">21. </t>
  </si>
  <si>
    <t>regał metalowy</t>
  </si>
  <si>
    <t xml:space="preserve">22. </t>
  </si>
  <si>
    <t>stojak do kroplówki</t>
  </si>
  <si>
    <t>Stojak wyposażony w minimum dwa wieszaki, wykonany ze stali, wieszak i uchwyt pokryty chromem, podstawa 5 ramienna ( + 5 kółek) malowany proszkowo na kolor biały, wysokość od 110 do 200 cm, średnica podstawy 50-70 cm.</t>
  </si>
  <si>
    <t xml:space="preserve">23. </t>
  </si>
  <si>
    <t>stolik zabiegowy</t>
  </si>
  <si>
    <t xml:space="preserve">24. </t>
  </si>
  <si>
    <t>szafka wisząca na klucze</t>
  </si>
  <si>
    <t xml:space="preserve">Szafka wisząca na klucze wykonana z wytrzymałej blachy stalowej malowanej na kolor szary, drzwi zamykane na zamek z 2 kluczami. Wewnątrz szafki  haczyki (po 10 szt. w rzędzie), 5 rzędów wewnątrz szafki i 5 rzędów na drzwiach. Szafka na 100 kluczy. Możliwość swobodnego zamknięcia szafki przy całkowitym wypełnieniu. Wymiary ok.: szer. 35 x gł 6 x wys. 52 </t>
  </si>
  <si>
    <t xml:space="preserve">25. </t>
  </si>
  <si>
    <t xml:space="preserve">szafa metalowa </t>
  </si>
  <si>
    <t>Szafa metalowa na czystą bieliznę, wykonana z blachy stalowej o grubości 1,5 mm, wyposażone w 5 półek z możliwością dowolnego ich ustawienia (max co 5/6 cm), dopuszczalne max. obciążenie na półkę do 100 kg. Wymiary: wys. 180 x szer 90 x gł 50 cm (+/- 5 cm).</t>
  </si>
  <si>
    <t xml:space="preserve">26. </t>
  </si>
  <si>
    <t>szafa lekowa</t>
  </si>
  <si>
    <t>Szafa metalowa na leki, malowana proszkowo w kolorze białym, za szklanymi półkami na leki, szafa dzielona na dwie części tj. góra dwudrzwiowa, oszklona, zamykana na zamek z kluczem (2 szt) oszklona szkłem bezpiecznym, dół dwudrzwiowy, drzwi pełne, zamykane na zamek z kluczem (2 szt)   na nóżkach; wymiary 180x90x420 cm.</t>
  </si>
  <si>
    <t xml:space="preserve">27. </t>
  </si>
  <si>
    <t xml:space="preserve">uchwyt boczny </t>
  </si>
  <si>
    <t>Uchwyt wykonany ze stali malowanej proszkowo na kolor biały, długość 40 cm</t>
  </si>
  <si>
    <t xml:space="preserve">28. </t>
  </si>
  <si>
    <t>wózek do dystrybucji leków</t>
  </si>
  <si>
    <t>Stolik oddziałowy wielofunkcyjny: stelaż aluminiowo-stalowy, lakierowany proszkowo na biało (opcja: stelaż wykonany ze stali kwasoodpornej gat. OH18N9. Koła o średnicy 7,5 cm w tym dwa z blokadą, blat ze stali kwasoodpornej w formie dwóch wyjmowanych tac, przegrody do leków z tworzywa sztucznego, miska na odpadki ze stali nierdzewnej, koszyk na akcesoria ze stali lakierowanej proszkowo. Wymiary: szer. 65 x gł 45 x wys. 90 cm (+/- 2 cm).</t>
  </si>
  <si>
    <t xml:space="preserve">29. </t>
  </si>
  <si>
    <t>wózek inwalidzki</t>
  </si>
  <si>
    <t>Wózek inwalidzki - konstrukcja wykonana ze stali lakierowanej proszkowo, tapicerka w kolorze czarnym, waga użytkownika do 120 kg. Waga wózka ok. 18 kg. Wymiary: siedzisko szer. 50 x gł. 40 cm, wysokość wózka 90 cm, dł. Całkowita podnóżka 105 cm, średnica koła tylnego 60 cm, przedniego 19 cm, koła pełne, paramenty +/- 1,5 cm i 1,5 kg.</t>
  </si>
  <si>
    <t xml:space="preserve">30. </t>
  </si>
  <si>
    <t>wózek na brudną bielizną - 2 worki</t>
  </si>
  <si>
    <t>Wózek na brudna bieliznę: wykonany w całości ze stali kwasoodpornej, wyposażone w koła, w tym dwa z blokadą, Pokrywa podnoszona za pomocą pedału nożnego, obręcz wyposażona w klipsy zaciskowe zabezpieczające przed zsunięciem się worka. Pojemność 100 - 120 l.</t>
  </si>
  <si>
    <t xml:space="preserve">31. </t>
  </si>
  <si>
    <t>wózek na brudne naczynia</t>
  </si>
  <si>
    <t>Wózek na brudne naczynia, z 3 półkami, górna głęboka, dwie dolne płaskie, wykonany za stali chromowo-niklowej, 4 kółka skrętne, 2 z hamulcami, nośność ok 120 kg, wymiary: szer. 95 x gł. 60 wys. 100 cm ( +/- 2 cm)</t>
  </si>
  <si>
    <t xml:space="preserve">32. </t>
  </si>
  <si>
    <t>wózek na czystą  bieliznę</t>
  </si>
  <si>
    <t>Wózek do transportu czystej i brudnej bielizny: wykonany w całości ze stali kwasoodpornej gat. OH18N9, wyposażone w koła o średnicy 10 cm, z odbojami, dwa dwa koła z blokadą, pokrywa podnoszona ręcznie. Obręcz wyposażona w klipsy zaciskowe zabezpieczające przed zsunięciem się worka, (opcjonalnie: w formie silikonowej obręczy  zaciskowej). Wymiary całkowite: 105x58x108 cm. Wymiary szafki: 58x55x95 cm, wymiary półki 52x52 cm.</t>
  </si>
  <si>
    <t xml:space="preserve">33. </t>
  </si>
  <si>
    <t>wózek zabiegowy</t>
  </si>
  <si>
    <t>Wózek zabiegowy wyposażony w: 6 szuflad (w tym 2 z przegrodami), 1 uchwyt na worek + 1 boczny kosz, 1 uchwyt na pojemnik na igły, półka wysuwana z boku, wyprofilowany blat i centralny zamek na klucz (2 szt). Koła śr. 125 mm + 2 koła z hamulcem. Wózek wykonany ze stali lakierowanej proszkowo, blat profilowany z uchwytem do pchania. Wymiary: ok. szer. 80 x gł.60 x wys. 105 cm.</t>
  </si>
  <si>
    <t xml:space="preserve">34. </t>
  </si>
  <si>
    <t>zasłona</t>
  </si>
  <si>
    <t>Zasłona prysznicowa tekstylna wykonana z materiału 100% poliester, obręb dolny i obręb górny wzmocniony, 12 oczek do zawieszenia na drążku, wymiary szer.180 x wys.200 cm</t>
  </si>
  <si>
    <t xml:space="preserve">35. </t>
  </si>
  <si>
    <t>zbieracz odpadów z 1 workiem</t>
  </si>
  <si>
    <t>Wózek na odpady. Wyposażenie:                        1. konstrukcja stelaża: stal chromowana                 2. worek 120 l,                                               3. 5 x zapinka worka,                                       4. pokrywa worka</t>
  </si>
  <si>
    <t xml:space="preserve">36. </t>
  </si>
  <si>
    <t>żaluzje okienne - verticale</t>
  </si>
  <si>
    <t>m2</t>
  </si>
  <si>
    <t xml:space="preserve">37. </t>
  </si>
  <si>
    <t>zmywarka gastronomiczna z wyparzaczem</t>
  </si>
  <si>
    <t>Wykonana ze stali nierdzewnej, do mycia naczyń w 60 st.C i z wyparzaniem 90 t. C. zużycie wody 2,7 l na 1 cykl , wbudowane 2 dozowniki płynu, pompa spustowa odpływu, zasilanie w zimną wodę (lub ciepłą), automatyczne dozowanie nabłyszczacza do wody płuczącej, wyłącznik bezpieczeństwa otwarcia drzwi; Wymiary kosza: min. 45 x 45 cm. Urządzenie wykonane ze stali nierdzewnej  AISI-304 (18/10). zaokrąglone krawędzie zbiornika wanny, poj. zbiornika wanny ok. 25 l. pojemność bojlera ok. 8 l., naczynia średnicy 32 cm, możliwość mycia szkła, W wyposażeniu regulowany dozownik płynu płuczącego i myjącego, regulowany czas cyklu mycia w przedziale 0-240 sek. Element grzewczy bojlera 2,8 kW, zasilanie 230 V. Na wyposażeniu 2 kosze i pojemnik na sztućce. Wymiary min. ok. szer. 55 x gł. 55 x wys. 75 cm. Dwuwarstwowa obudowa ze stali nierdzewnej, Zmywarka dostosowana do wymogów sanitarnych. Podstawa pod zmywarkę wykonana stali nierdzewnej.</t>
  </si>
  <si>
    <t xml:space="preserve">38. </t>
  </si>
  <si>
    <t>termometr z higrometrem</t>
  </si>
  <si>
    <t xml:space="preserve">Zakres pomiaru od 0-50 st. C. Dokładność pomiaru +/- 0,1 st. C, zakres pomiaru wilgotności od 20% do 95%. Duży czytelny wyświetlacz, możliwość powieszenia na ścianie lub postawienia. Do zestawu dołączone baterie, </t>
  </si>
  <si>
    <t xml:space="preserve">39. </t>
  </si>
  <si>
    <t>termometr do lodówki</t>
  </si>
  <si>
    <t>Termometr do lodówki z żywnością. Zakres temperatury od ok. -40 d0 + 40 st. C. Wykonany z tworzywa sztucznego, kolor biały</t>
  </si>
  <si>
    <t xml:space="preserve">40. </t>
  </si>
  <si>
    <t>czajnik elektryczny</t>
  </si>
  <si>
    <t>Czajnik elektryczny o poj. 1,5 do 2 l.. Element grzejny: grzałka ukryta, moc grzałki 2200 W. Wykonany ze stali nierdzewnej, kolor stalowy/czarny, filtr anty-wapniowy, wyjmowany, zmywalny. Podstawa obrotowa.</t>
  </si>
  <si>
    <t xml:space="preserve">41. </t>
  </si>
  <si>
    <t>szafa kartotekowa</t>
  </si>
  <si>
    <t xml:space="preserve">Szafa kartotekowa, czteroszufladowa, przystosowana do przechowywania kartotek w poziomie formatu A4, wykonana z blachy o grubości od 0,6 do 2 mm, malowana proszkowo. Szuflady na prowadnicach teleskopowych z blokadą zabezpieczającą przed wypadnięciem Całość zamykana kluczem (min 2 szt)  na jeden centralny zamek. Maksymalne obciążenie prowadnic szuflady 45 kg. Szafa wyposażona w blokadę pozwalającą na wysunięcie tylko jednej szuflady w celu zachowania stabilności. Wymiary: zewnętrzne +/- 2 cm: szer. 40 x gł. 60 x wys. 110. </t>
  </si>
  <si>
    <t xml:space="preserve">42. </t>
  </si>
  <si>
    <t>metalowa szafa ubraniowa BHP</t>
  </si>
  <si>
    <t>Dwudrzwiowa szafa metalowa ubraniowa, wymiary: wys. 180 x szer 80 x gł. 50 cm, wieniec dolny szafy wykonany z blachy ocynkowanej, grubość blachy, z której wykonana jest szafa 0,5 mm. Szafa składa się z dwóch osobnych komór dla dwóch pracowników. Każda z komór podzielona jest na dwie części  wzdłuż umożliwiające oddzielne umieszczenie odzieży ochronnej pracowniczej i prywatnej. każde z drzwi posiada niezależny od siebie zamek i min. 2 klucze. Komory wyposażone w półkę wewnętrzną (nad drążkiem), drążek , lusterko, wieszaki ubraniowe. Kolor do uzgodnienia z Zamawiającym.</t>
  </si>
  <si>
    <t>Wartość RAZEM:</t>
  </si>
  <si>
    <t>specyfikacja asortymentowo-cenowa.xls — raport zgodności</t>
  </si>
  <si>
    <t>Uruchom na: 2017-08-09 10:27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</si>
  <si>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</si>
  <si>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</si>
  <si>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</si>
  <si>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</si>
  <si>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O/III</t>
  </si>
  <si>
    <t>O/IV</t>
  </si>
  <si>
    <t>O/V</t>
  </si>
  <si>
    <t xml:space="preserve">
łóżko szpitalne</t>
  </si>
  <si>
    <r>
      <t xml:space="preserve">Regał metalowy do brudownika o wymiarach ok. szer 60 x gł 40 x wys 180 cm (+/-5 cm). Szkielet regału wykonany z blachy stalowej grubości 1,5 mm, skręcany, wyposażony w 5 półek wykonanych z blachy stalowej grubości 0,8 mm, możliwość dowolnego rozmieszczenia półek, maksymalne obciążenie półki 100 kg.  </t>
    </r>
    <r>
      <rPr>
        <sz val="9"/>
        <color indexed="8"/>
        <rFont val="Times New Roman"/>
        <family val="1"/>
      </rPr>
      <t>Wymiary pobrać z natury w trakcie realizacji umowy.</t>
    </r>
  </si>
  <si>
    <t xml:space="preserve"> - Konstrukcja łóżka wykonana z profili stalowych pokrytych lakierem proszkowym odpornym na uderzenia.      - Dwu segmentowe leże wypełnione metalową kratką wmontowaną na stałe. Regulacja oparcia pleców wspomagana sprężyną gazową. Regulacja ręczna segmentu nóg  przy pomocy mechanizmu zapadkowego.                          - Szczyty  wypełnienie z płyty HPL (kolor do uzgodnienia). 
- Krążki odbojowe zabezpieczające przed uszkodzeniami.
- Łóżko osadzone na czterech kółkach z blokadą indywidualną.
- Poręcze boczne metalowe po obu stronach łóżka, składane, pokryte farbą proszkową.
Wymiary:
- wymiary leża 200 cm x 85 cm
- wysokość leża 55 cm
- kąt odchylenia pleców 0 – 70/75 st.
Dopuszczalne obciążenie min. 230 kg
</t>
  </si>
  <si>
    <t>……………………………………………………</t>
  </si>
  <si>
    <t xml:space="preserve">Szafka kuchenna 600x580x810 z płytą elektryczną dwupalnikową
1. Szafka  stojące na nóżkach o min. H=100 mm 2. Korpus z płyty wiórowej obustronnie laminowanej o klasie higieniczności E1 o gr. 18 mm, oklejonej obrzeżem ABS/PCV dobranym pod kolor płyty gr 2mm 3. Fronty z płyty wiórowej obustronnie laminowanej o klasie higieniczności E1 o gr. 18 mm, oklejonej obrzeżem ABS/PCV dobranym pod kolor płyty gr 2mm 4. Blaty postforming  o grubości 38 mm 5. Szafka dwuskrzydłowa. 6. Dostosowana do wnęki pomieszczenia.                                                                                   
Wymiary pobrać z natury w trakcie realizacji umowy. Kolorystyka do uzgodnienia z Zamawiającym.                                                                                                                      
Płyta grzewcza elektryczna do w kolorze czarnym, białym lub srebrnym ( do uzgodnienia z Zamawiającym), 2 pola grzewcze ( mniejsze i większe ) z płynną regulacją pojedynczych palników, moc od 1,5kW do 2,0 kW, antypoślizgowe nóżki, lampka informująca o włączeniu płyty grzewczej, długi przewód grzewczy min 2m. 
Zamawiający dopuszcza wydłużenie przewodu przedłużaczem 230V. Instrukcja w języku polskim.
</t>
  </si>
  <si>
    <r>
      <t>Biurko: blat 70x120, wyposażone w:
1. 3 szufladowy pomocnik/kontener na 4 kółkach z dwoma blokadami i powierzchnią  gumową (styk koła z podłogą) zamykany na klucz. 
2. Szuflady na prowadnicach łożyskowych
3. Szkielet konstrukcyjny biurka wypełniony płytami laminowanymi lub dopuszcza się konstrukcję stalową malowaną proszkowo z przykręconymi bokami z płyty laminowanej . 
4. Dolna półka wysuwana na klawiaturę,
5. Otwór w górnym blacie i zaślepka do wykonania na etapie dostawy/montażu.                                                                                                                                                             Wymiary pobrać z natury w trakcie realizacji umowy.</t>
    </r>
    <r>
      <rPr>
        <sz val="9"/>
        <rFont val="Times New Roman"/>
        <family val="1"/>
      </rPr>
      <t xml:space="preserve"> Kolorystyka do uzgodnienia z Zamawiającym.
</t>
    </r>
  </si>
  <si>
    <r>
      <t xml:space="preserve">Zabudowa – kuchnia oddziałowa z podziałem na czystą i brudną stronę
1. Blat podawczy o wymiarach 120x60 cm z szafką pod blatem o wymiarach 60x60x87 cm
2.  Blat postforming  o grubości 3,8 cm.
3. Szafka z drzwiami uchylnymi – wykonanie: 
4. Korpus z płyty wiórowej obustronnie laminowanej o klasie higieniczności E1 o gr. min. 18 mm, oklejonej obrzeżem ABS/PCV dobranym pod kolor płyty gr 2mm.
5. Fronty z płyty wiórowej obustronnie laminowanej o klasie higieniczności E1 o gr. min. 18 mm, oklejonej obrzeżem ABS/PCV dobranym pod kolor płyty gr 2mm.
6. Uchwyty metalowe 
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Wymiary pobrać z natury w trakcie realizacji umowy.</t>
    </r>
    <r>
      <rPr>
        <sz val="9"/>
        <rFont val="Times New Roman"/>
        <family val="1"/>
      </rPr>
      <t xml:space="preserve"> Kolorystyka do uzgodnienia z Zamawiającym.</t>
    </r>
  </si>
  <si>
    <t>Regał stojący wys. 180cm,  szer. 80cm,  gł. 40 c   1.   2 drzwi pełnych, z 5 ruchomymi półkami o grubości min.18 mm z oklejonym obrzeżem ABS/PCV dobranym pod kolor płyty gr. 2 mm.  2. Korpus z płyty wiórowej obustronnie laminowanej o klasie higieniczności E1 o gr. min. 18 mm, oklejonej obrzeżem ABS/PCV dobranym pod kolor płyty gr. 2mm, głębokość. 40 cm  3. Fronty z płyty wiórowej obustronnie laminowanej o klasie higieniczności E1 o gr. min.18 mm, oklejonej obrzeżem ABS/PCV dobranym pod kolor płyty gr. 2mm 4. Regał dopasowany wymiarami indywidualnie do pomieszczenia. 5. Uchwyty metalowe                                                                                                                     
Wymiary pobrać z natury w trakcie realizacji umowy. Kolorystyka do uzgodnienia z Zamawiającym.</t>
  </si>
  <si>
    <r>
      <t xml:space="preserve">Stolik niski 
1. Stelaż z rury o profilu okrągłym, 
2. Wymiary : 1200 x 460 x 800 mm,
3. Blat z płyty wiórowej o grubości 19 mm, 
4. Obrzeże z ABS w kolorze blatu.
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 xml:space="preserve">
  </t>
    </r>
    <r>
      <rPr>
        <sz val="9"/>
        <rFont val="Times New Roman"/>
        <family val="1"/>
      </rPr>
      <t>Wymiary pobrać z natury w trakcie realizacji umowy.</t>
    </r>
    <r>
      <rPr>
        <sz val="9"/>
        <rFont val="Times New Roman"/>
        <family val="1"/>
      </rPr>
      <t xml:space="preserve"> Kolorystyka do uzgodnienia z Zamawiającym.</t>
    </r>
  </si>
  <si>
    <t>Szafa
Wys. 200 x szer. 50 x gł.55 mm
1.Korpus z płyty wiórowej obustronnie laminowanej o klasie higieniczności E1 o gr. min.18 mm, oklejonej obrzeżem ABS/PCV dobranym pod kolor płyty gr 2mm 
2. Drzwi z płyty wiórowej obustronnie laminowanej o klasie higieniczności E1 o gr. min 18 mm, oklejonej obrzeżem ABS/PCV dobranym pod kolor płyty gr 2mm, uchwyt.  
3. wnętrze w części górnej półka, poniżej drążek na wiszące ubrania, w dolnej części szafy dwie półki. 
4. Drzwi zamykane na klucz (min. dwa  klucze do jednego zamka)
                                                                                                     Wymiary pobrać z natury w trakcie realizacji umowy. Kolorystyka płyty i uchwytów do uzgodnienia z Zamawiającym.</t>
  </si>
  <si>
    <r>
      <t xml:space="preserve">Szafka stojąca wys. 80 cm,  gł. 40 cm, szer. 60 cm,  </t>
    </r>
    <r>
      <rPr>
        <sz val="9"/>
        <rFont val="Times New Roman"/>
        <family val="1"/>
      </rPr>
      <t xml:space="preserve">1. Szafka stojąca dwudrzwiowa na nóżkach o min. H=100 mm 2. Korpus z płyty wiórowej obustronnie laminowanej o klasie higieniczności E1 o gr. 18 mm, oklejonej obrzeżem ABS/PCV dobranym pod kolor płyty gr. 2mm, 3. Głębokość szafki min. 400 mm z dwoma drzwiami, 4. Fronty z płyty wiórowej obustronnie laminowanej o klasie higieniczności E1 o gr. 18 mm, oklejonej obrzeżem ABS/PCV dobranym pod kolor płyty gr. 2mm , 5 .Blaty postforming  o grubości 38 mm,              6. Meble dopasowane wymiarami indywidualnie do pomieszczeń.
7. Możliwość wyposażenia szafki w zlew lub umywalkę – wg wytycznych od Zamawiającego,
8. Uchwyty metalowe.   9. Drzwi zamykane na klucz (min dwa  klucze do jednego zamka).
</t>
    </r>
    <r>
      <rPr>
        <sz val="9"/>
        <rFont val="Times New Roman"/>
        <family val="1"/>
      </rPr>
      <t>Wymiary pobrać z natury w trakcie realizacji umowy. Kolorystyka do uzgodnienia z Zamawiającym.</t>
    </r>
  </si>
  <si>
    <r>
      <t xml:space="preserve">Szafka stojąca wykonana z płyty meblowej, dwudrzwiowa,                                                                                                                                                                            Wymiary pobrać z natury w trakcie realizacji umowy. Kolorystyka do uzgodnienia z Zamawiającym.
</t>
    </r>
    <r>
      <rPr>
        <sz val="9"/>
        <rFont val="Times New Roman"/>
        <family val="1"/>
      </rPr>
      <t xml:space="preserve">
W brudowniku półka podwójna ze stali nierdzewnej 120 x30 lub 2x60x30 cm na środki czystości i ewentualnie kaczki</t>
    </r>
  </si>
  <si>
    <r>
      <t xml:space="preserve">Szafka kuchenna szerokości 60 cm z umywalką stalową
</t>
    </r>
    <r>
      <rPr>
        <sz val="9"/>
        <rFont val="Times New Roman"/>
        <family val="1"/>
      </rPr>
      <t xml:space="preserve">(Pom. Kuchni oddziałowej)
1. Szafka stojąca na nóżkach o min. H=100 mm
2. Korpus z płyty wiórowej obustronnie laminowanej o klasie higieniczności E1 o gr. 18 mm, oklejonej obrzeżem ABS/PCV dobranym pod kolor płyty gr 2mm 
3. Fronty z płyty wiórowej obustronnie laminowanej o klasie higieniczności E1 o gr. 18 mm, oklejonej obrzeżem ABS/PCV dobranym pod kolor płyty gr 2mm 
4. Blaty postforming  o grubości 38 mm 
5. Szafka dwudrzwiowa  
6. Umywalka stalowa (1 komora) z baterią umywalkową z mieszaczem
7. Dostosowana do wnęki pomieszczenia.                                                                                   
 </t>
    </r>
    <r>
      <rPr>
        <sz val="9"/>
        <rFont val="Times New Roman"/>
        <family val="1"/>
      </rPr>
      <t>Wymiary pobrać z natury w trakcie realizacji umowy.</t>
    </r>
    <r>
      <rPr>
        <sz val="9"/>
        <rFont val="Times New Roman"/>
        <family val="1"/>
      </rPr>
      <t xml:space="preserve"> Kolorystyka do uzgodnienia z Zamawiającym.</t>
    </r>
  </si>
  <si>
    <r>
      <t>Szafka wisząca:                                                                           1. Szafka wisząca z jedną półką o grubości min. 18 mm z oklejonym obrzeżem ABS/PCV dobranym pod kolor płyty gr. 2 mm.                                                                                    2. Korpus z płyty wiórowej obustronnie laminowanej o klasie higieniczności E1 o gr. 18 mm z oklejonym obrzeżem ABS/PCV dobranym pod kolor płyty gr. 2 mm      3. Szafka dopasowana wymiarami indywidualnie do pomieszczenia.                                                                      4. Uchwyty metalowe                                                                                                                                                  Wymiary pobrać z natury w trakcie realizacji umowy. Kolorystyka do uzgodnienia z Zamawiającym.</t>
    </r>
    <r>
      <rPr>
        <sz val="9"/>
        <rFont val="Times New Roman"/>
        <family val="1"/>
      </rPr>
      <t xml:space="preserve"> (</t>
    </r>
    <r>
      <rPr>
        <b/>
        <sz val="9"/>
        <rFont val="Times New Roman"/>
        <family val="1"/>
      </rPr>
      <t>90x90x40 cm)</t>
    </r>
  </si>
  <si>
    <t>Korpus z płyty wiórowej obustronnie laminowanej o klasie higieniczności E1 o gr. min. 18 mm, oklejonej obrzeżem ABS/PCV dobranym pod kolor płyty gr. 2mm
Wykonana z płyty odpornej na detergenty i środki dezynfekujące.
Zabudowa dł. 210 cm złożona z:
3 szt. szafek wiszących szer. 60 wys. 72 gł. 35 cm, 2 drzwi pełnych z uchwytami, 2 półki
blatu roboczego dł. 210 cm, gr. min 3,8 cm  szer. 60 cm zakończony listwą wykończeniową
2 szt. szafek stojących szer. 80 cm  gł. 50/55 cm (jedna zlewozmywakowa, druga z szufladą wysuwaną  - sorter odpadów) z półkami na nóżkach o wys. 10 cm
Długość zabudowy: 210 cm                                                                                                         
Wymiary pobrać z natury w trakcie realizacji umowy. Kolorystyka do uzgodnienia z Zamawiającym.</t>
  </si>
  <si>
    <t xml:space="preserve">a.       automatyczne otwieranie i zamykanie klapy,
b.      bezdotykowa obsługa,
c.       wyświetlacz informujący o ewentualnych błędach oraz diody LED,
d.      bęben wraz z nożami tnącymi w całości wykonany ze stali nierdzewnej,
e.      czas cyklu do 2 minut,
f.        antybakteryjna powierzchnia,
g.       automatyczny, antybakteryjny proces czyszczenia i dezodoryzacji,
h.      odprowadzenie nieczystości - rura 50mm. ,
i.         wymiary 500mm  szer x 1050 wys x 600 głęb mm  (+/- 20mm),
j.       dostęp do części zamiennych oraz autoryzowanego serwisu pogwarancyjnego (od upływu okresu gwarancji): 8 lat,
k.         zasilanie elektryczne - jednofazowe 230V, 50 Hz,
l.    moc od 2 000 W do 2 600W.
</t>
  </si>
  <si>
    <r>
      <t>Stolik (asystor) - wózek zabiegowy, wielofunkcyjny.</t>
    </r>
    <r>
      <rPr>
        <b/>
        <sz val="9"/>
        <rFont val="Times New Roman"/>
        <family val="1"/>
      </rPr>
      <t xml:space="preserve"> Stelaż stolika wykonany ze stali lakierowanej proszkowo</t>
    </r>
    <r>
      <rPr>
        <sz val="9"/>
        <rFont val="Times New Roman"/>
        <family val="1"/>
      </rPr>
      <t>, wyposażony w: blaty, szuflady, kuwety, półki koszowe, stelaż do worka na odpady, miski na odpadki, koszyk druciany. Dwa blaty stolika wykonane z płyty HPL o grubości min. 6 mm, posiadające ranty ze stali nierdzewnej zabezpieczające przedmioty przed wypadnięciem. Górny blat z uchwytem do prowadzenia. Szuflada umieszczona pod górnym blatem, o wysokości 10 cm (+/- 2 cm). Stolik wyposażony w 4 kółka o średnicy 7,5 cm w tym 2 z blokadą. Wymiary: dł 80 x szer. 55 wys. 85 cm (+/- 2 cm).</t>
    </r>
  </si>
  <si>
    <r>
      <t xml:space="preserve">
</t>
    </r>
    <r>
      <rPr>
        <b/>
        <sz val="9"/>
        <rFont val="Times New Roman"/>
        <family val="1"/>
      </rPr>
      <t>a)      pojemnik na odpady higieniczne i zużyte pieluchy,
b)      bezwonny, higieniczny, 
c)      pojemnik z uszczelnieniem zapobiegającym wydostaniu się nieprzyjemnych zapachów i zarazków,
d)      wykonany z wysokiej jakości tworzywa sztucznego, odpornego na środki myjące i dezynfekujące,
e)      wyposażony w gumowe koła oraz hamulce,
f)       pojemnik łatwy w obsłudze (przy pomocy jednej ręki), dostosowany do dowolnych worków na odpady (bez konieczności stosowania tzw. kaset), 
g)      pojemność od 60 do 75 l.</t>
    </r>
    <r>
      <rPr>
        <sz val="9"/>
        <rFont val="Times New Roman"/>
        <family val="1"/>
      </rPr>
      <t xml:space="preserve">
</t>
    </r>
  </si>
  <si>
    <t>Z uwagi na to, że dostawy realizowane będą w etapach w roku 2018 i 2019, Zamawiający wymaga, aby dostarczany asortyment pochodził z tej samej linii produkcyjnej,
 z zachowaniem parametrów zawartych w opisach przedmiotu zamówienia lub lepszych przy jednoczesnym zachowaniu stałej ceny zaoferowanej w ofercie.</t>
  </si>
  <si>
    <t>Z uwagi na to, że dostawy realizowane będą w etapach w roku 2018 i 2019, Zamawiający wymaga, aby dostarczany asortyment pochodził z tej samej linii produkcyjnej, z zachowaniem parametrów zawartych w opisach przedmiotu zamówienia lub lepszych przy jednoczesnym zachowaniu stałej ceny zaoferowanej w ofercie.</t>
  </si>
  <si>
    <r>
      <t xml:space="preserve">Żaluzje pionowe, wykonane z tkaniny, pomiar w naturze. Kolorystyka do ustalenia z Wykonawcą w momencie realizacji zamówienia, cena 
(m2) wraz  z montażem.
</t>
    </r>
    <r>
      <rPr>
        <b/>
        <sz val="9"/>
        <color indexed="8"/>
        <rFont val="Times New Roman"/>
        <family val="1"/>
      </rPr>
      <t>III piętro Oddział III - 16 okien
II piętro Oddział V - 15 okien
I piętro Oddział IV- 14 okien</t>
    </r>
    <r>
      <rPr>
        <sz val="9"/>
        <color indexed="8"/>
        <rFont val="Times New Roman"/>
        <family val="1"/>
      </rPr>
      <t xml:space="preserve">
</t>
    </r>
  </si>
  <si>
    <t>Zestaw komputerowy (stacja robocza
+monitor     +mysz+klawiatura  +oprogramowanie)</t>
  </si>
  <si>
    <r>
      <t xml:space="preserve">Szafka z jedną szufladą pod umywalkę lub zlew o wym. 527x320x414 mm </t>
    </r>
    <r>
      <rPr>
        <sz val="9"/>
        <rFont val="Times New Roman"/>
        <family val="1"/>
      </rPr>
      <t xml:space="preserve">(pom. Wc personelu i brudownik)
1. Szafki stojące na nóżkach o min. H=100 mm
2. Korpus z płyty wiórowej obustronnie laminowanej o klasie higieniczności E1 o gr. 18 mm, oklejonej obrzeżem ABS/PCV dobranym pod kolor płyty gr 2mm 
Głębokość górnych szafek min. 400 mm 
3. Fronty z płyty wiórowej obustronnie laminowanej o klasie higieniczności E1 o gr. 18 mm, oklejonej obrzeżem ABS/PCV dobranym pod kolor płyty gr 2mm 
4. Blaty postforming  o grubości 38 mm 
5. Szuflada wysuwana. 
6. Możliwość wyposażenia szafki w zlew lub umywalkę – wg wytycznych od Zamawiającego.
7. Możliwy dostęp do syfonu umywalki 
8. Dostosowana do wnęki pomieszczenia. </t>
    </r>
    <r>
      <rPr>
        <sz val="9"/>
        <rFont val="Times New Roman"/>
        <family val="1"/>
      </rPr>
      <t>Wymiary pobrać z natury w trakcie realizacji umowy. Kolorystyka do uzgodnienia z Zamawiającym.</t>
    </r>
  </si>
  <si>
    <t>Tekst jednolity</t>
  </si>
  <si>
    <t xml:space="preserve">Wymiary (dł. x szer. x wys.) 160x60x76 cm z możliwością poziomowania 
1. Blat biurka z płyty laminowanej, odpornej na zmywanie, 2. Szkielet konstrukcyjny biurka wypełniony płytami laminowanymi lub dopuszcza się konstrukcję stalową malowaną proszkowo z przykręconymi bokami z płyty laminowanej,  3. Trzy szufladowy pomocnik/kontener na 4 kółkach z dwoma blokadami  i powierzchnią  gumową (styk koła z podłogą) zamykany na klucz, 4. Szuflady na prowadnicach łożyskowych, 5. Dolna półka wysuwana na klawiaturę, 6. Otwór w górnym blacie i zaślepka do wykonania na etapie dostawy/montażu. 7. Kolorystyka do uzgodnienia z Zamawiającym.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</si>
</sst>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 CE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1"/>
    </font>
    <font>
      <b/>
      <sz val="10"/>
      <name val="Arial"/>
      <family val="2"/>
    </font>
    <font>
      <sz val="9"/>
      <name val="Arial CE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name val="Arial CE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54" fillId="27" borderId="1" applyNumberFormat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164" fontId="8" fillId="34" borderId="11" xfId="59" applyNumberFormat="1" applyFont="1" applyFill="1" applyBorder="1" applyAlignment="1" applyProtection="1">
      <alignment/>
      <protection/>
    </xf>
    <xf numFmtId="2" fontId="8" fillId="0" borderId="0" xfId="51" applyNumberFormat="1" applyFont="1" applyBorder="1">
      <alignment/>
      <protection/>
    </xf>
    <xf numFmtId="0" fontId="8" fillId="0" borderId="0" xfId="51" applyFont="1" applyBorder="1">
      <alignment/>
      <protection/>
    </xf>
    <xf numFmtId="0" fontId="2" fillId="0" borderId="0" xfId="0" applyFont="1" applyAlignment="1">
      <alignment horizontal="center" wrapText="1"/>
    </xf>
    <xf numFmtId="0" fontId="11" fillId="0" borderId="0" xfId="51" applyFont="1">
      <alignment/>
      <protection/>
    </xf>
    <xf numFmtId="0" fontId="8" fillId="0" borderId="0" xfId="51" applyFont="1">
      <alignment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3" borderId="11" xfId="51" applyFont="1" applyFill="1" applyBorder="1" applyAlignment="1">
      <alignment horizontal="center" vertical="center" wrapText="1"/>
      <protection/>
    </xf>
    <xf numFmtId="2" fontId="5" fillId="0" borderId="0" xfId="51" applyNumberFormat="1" applyFont="1" applyBorder="1">
      <alignment/>
      <protection/>
    </xf>
    <xf numFmtId="0" fontId="5" fillId="0" borderId="0" xfId="51" applyFont="1" applyBorder="1">
      <alignment/>
      <protection/>
    </xf>
    <xf numFmtId="0" fontId="6" fillId="0" borderId="0" xfId="0" applyFont="1" applyFill="1" applyAlignment="1">
      <alignment/>
    </xf>
    <xf numFmtId="0" fontId="4" fillId="0" borderId="0" xfId="51" applyFont="1">
      <alignment/>
      <protection/>
    </xf>
    <xf numFmtId="0" fontId="5" fillId="0" borderId="0" xfId="51" applyFont="1" applyAlignment="1">
      <alignment horizontal="left" vertical="center" wrapText="1"/>
      <protection/>
    </xf>
    <xf numFmtId="0" fontId="5" fillId="0" borderId="0" xfId="51" applyFont="1">
      <alignment/>
      <protection/>
    </xf>
    <xf numFmtId="0" fontId="5" fillId="0" borderId="0" xfId="51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51" applyFont="1">
      <alignment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164" fontId="15" fillId="0" borderId="11" xfId="0" applyNumberFormat="1" applyFont="1" applyBorder="1" applyAlignment="1">
      <alignment vertical="center"/>
    </xf>
    <xf numFmtId="164" fontId="1" fillId="0" borderId="11" xfId="59" applyFont="1" applyFill="1" applyBorder="1" applyAlignment="1" applyProtection="1">
      <alignment vertical="center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164" fontId="1" fillId="35" borderId="10" xfId="59" applyFont="1" applyFill="1" applyBorder="1" applyAlignment="1" applyProtection="1">
      <alignment vertical="center"/>
      <protection/>
    </xf>
    <xf numFmtId="9" fontId="1" fillId="35" borderId="10" xfId="53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0" borderId="0" xfId="51" applyFont="1" applyBorder="1">
      <alignment/>
      <protection/>
    </xf>
    <xf numFmtId="0" fontId="18" fillId="0" borderId="0" xfId="51" applyFont="1">
      <alignment/>
      <protection/>
    </xf>
    <xf numFmtId="0" fontId="18" fillId="0" borderId="0" xfId="51" applyFont="1" applyAlignment="1">
      <alignment horizontal="center" vertical="center" wrapText="1"/>
      <protection/>
    </xf>
    <xf numFmtId="0" fontId="1" fillId="0" borderId="0" xfId="51" applyFont="1">
      <alignment/>
      <protection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15" xfId="51" applyFont="1" applyFill="1" applyBorder="1" applyAlignment="1">
      <alignment horizontal="center" vertical="center" wrapText="1"/>
      <protection/>
    </xf>
    <xf numFmtId="0" fontId="4" fillId="33" borderId="16" xfId="51" applyFont="1" applyFill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left" vertical="top" wrapText="1"/>
      <protection/>
    </xf>
    <xf numFmtId="164" fontId="8" fillId="34" borderId="10" xfId="59" applyNumberFormat="1" applyFont="1" applyFill="1" applyBorder="1" applyAlignment="1" applyProtection="1">
      <alignment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/>
    </xf>
    <xf numFmtId="164" fontId="8" fillId="35" borderId="17" xfId="59" applyFont="1" applyFill="1" applyBorder="1" applyAlignment="1" applyProtection="1">
      <alignment vertical="center"/>
      <protection/>
    </xf>
    <xf numFmtId="164" fontId="9" fillId="0" borderId="17" xfId="0" applyNumberFormat="1" applyFont="1" applyBorder="1" applyAlignment="1">
      <alignment vertical="center"/>
    </xf>
    <xf numFmtId="9" fontId="8" fillId="35" borderId="17" xfId="53" applyFont="1" applyFill="1" applyBorder="1" applyAlignment="1" applyProtection="1">
      <alignment vertical="center"/>
      <protection/>
    </xf>
    <xf numFmtId="164" fontId="8" fillId="0" borderId="17" xfId="59" applyFont="1" applyFill="1" applyBorder="1" applyAlignment="1" applyProtection="1">
      <alignment vertical="center"/>
      <protection/>
    </xf>
    <xf numFmtId="0" fontId="10" fillId="35" borderId="17" xfId="0" applyFont="1" applyFill="1" applyBorder="1" applyAlignment="1">
      <alignment vertical="center"/>
    </xf>
    <xf numFmtId="0" fontId="4" fillId="33" borderId="16" xfId="51" applyFont="1" applyFill="1" applyBorder="1" applyAlignment="1">
      <alignment horizontal="center" vertical="center" wrapText="1"/>
      <protection/>
    </xf>
    <xf numFmtId="164" fontId="5" fillId="34" borderId="10" xfId="59" applyNumberFormat="1" applyFont="1" applyFill="1" applyBorder="1" applyAlignment="1" applyProtection="1">
      <alignment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164" fontId="5" fillId="35" borderId="17" xfId="59" applyFont="1" applyFill="1" applyBorder="1" applyAlignment="1" applyProtection="1">
      <alignment vertical="center"/>
      <protection/>
    </xf>
    <xf numFmtId="164" fontId="10" fillId="0" borderId="17" xfId="0" applyNumberFormat="1" applyFont="1" applyBorder="1" applyAlignment="1">
      <alignment vertical="center"/>
    </xf>
    <xf numFmtId="9" fontId="5" fillId="35" borderId="17" xfId="53" applyFont="1" applyFill="1" applyBorder="1" applyAlignment="1" applyProtection="1">
      <alignment vertical="center"/>
      <protection/>
    </xf>
    <xf numFmtId="164" fontId="5" fillId="0" borderId="17" xfId="59" applyFont="1" applyFill="1" applyBorder="1" applyAlignment="1" applyProtection="1">
      <alignment vertical="center"/>
      <protection/>
    </xf>
    <xf numFmtId="0" fontId="10" fillId="35" borderId="17" xfId="0" applyFont="1" applyFill="1" applyBorder="1" applyAlignment="1">
      <alignment vertical="center"/>
    </xf>
    <xf numFmtId="0" fontId="13" fillId="36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10" xfId="51" applyFont="1" applyFill="1" applyBorder="1" applyAlignment="1">
      <alignment horizontal="left" vertical="center" wrapText="1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164" fontId="8" fillId="35" borderId="18" xfId="59" applyFont="1" applyFill="1" applyBorder="1" applyAlignment="1" applyProtection="1">
      <alignment vertical="center"/>
      <protection/>
    </xf>
    <xf numFmtId="164" fontId="9" fillId="0" borderId="18" xfId="0" applyNumberFormat="1" applyFont="1" applyBorder="1" applyAlignment="1">
      <alignment vertical="center"/>
    </xf>
    <xf numFmtId="9" fontId="8" fillId="35" borderId="18" xfId="53" applyFont="1" applyFill="1" applyBorder="1" applyAlignment="1" applyProtection="1">
      <alignment vertical="center"/>
      <protection/>
    </xf>
    <xf numFmtId="164" fontId="8" fillId="0" borderId="18" xfId="59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20" fillId="0" borderId="0" xfId="51" applyFont="1">
      <alignment/>
      <protection/>
    </xf>
    <xf numFmtId="0" fontId="6" fillId="0" borderId="19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7" fillId="0" borderId="16" xfId="51" applyFont="1" applyFill="1" applyBorder="1" applyAlignment="1">
      <alignment horizontal="left" vertical="center" wrapText="1"/>
      <protection/>
    </xf>
    <xf numFmtId="164" fontId="1" fillId="35" borderId="16" xfId="59" applyFont="1" applyFill="1" applyBorder="1" applyAlignment="1" applyProtection="1">
      <alignment vertical="center"/>
      <protection/>
    </xf>
    <xf numFmtId="164" fontId="15" fillId="0" borderId="19" xfId="0" applyNumberFormat="1" applyFont="1" applyBorder="1" applyAlignment="1">
      <alignment vertical="center"/>
    </xf>
    <xf numFmtId="9" fontId="1" fillId="35" borderId="16" xfId="53" applyFont="1" applyFill="1" applyBorder="1" applyAlignment="1" applyProtection="1">
      <alignment vertical="center"/>
      <protection/>
    </xf>
    <xf numFmtId="164" fontId="1" fillId="0" borderId="19" xfId="59" applyFont="1" applyFill="1" applyBorder="1" applyAlignment="1" applyProtection="1">
      <alignment vertical="center"/>
      <protection/>
    </xf>
    <xf numFmtId="0" fontId="16" fillId="35" borderId="16" xfId="0" applyFont="1" applyFill="1" applyBorder="1" applyAlignment="1">
      <alignment vertical="center"/>
    </xf>
    <xf numFmtId="0" fontId="6" fillId="0" borderId="21" xfId="51" applyFont="1" applyFill="1" applyBorder="1" applyAlignment="1">
      <alignment horizontal="center" vertical="center" wrapText="1"/>
      <protection/>
    </xf>
    <xf numFmtId="0" fontId="7" fillId="0" borderId="21" xfId="51" applyFont="1" applyFill="1" applyBorder="1" applyAlignment="1">
      <alignment horizontal="left" vertical="center" wrapText="1"/>
      <protection/>
    </xf>
    <xf numFmtId="164" fontId="1" fillId="35" borderId="21" xfId="59" applyFont="1" applyFill="1" applyBorder="1" applyAlignment="1" applyProtection="1">
      <alignment vertical="center"/>
      <protection/>
    </xf>
    <xf numFmtId="164" fontId="15" fillId="0" borderId="21" xfId="0" applyNumberFormat="1" applyFont="1" applyBorder="1" applyAlignment="1">
      <alignment vertical="center"/>
    </xf>
    <xf numFmtId="9" fontId="1" fillId="35" borderId="21" xfId="53" applyFont="1" applyFill="1" applyBorder="1" applyAlignment="1" applyProtection="1">
      <alignment vertical="center"/>
      <protection/>
    </xf>
    <xf numFmtId="164" fontId="1" fillId="0" borderId="21" xfId="59" applyFont="1" applyFill="1" applyBorder="1" applyAlignment="1" applyProtection="1">
      <alignment vertical="center"/>
      <protection/>
    </xf>
    <xf numFmtId="2" fontId="1" fillId="0" borderId="0" xfId="51" applyNumberFormat="1" applyFont="1" applyBorder="1" applyAlignment="1">
      <alignment horizontal="right"/>
      <protection/>
    </xf>
    <xf numFmtId="0" fontId="1" fillId="0" borderId="0" xfId="51" applyFont="1" applyBorder="1" applyAlignment="1">
      <alignment horizontal="right"/>
      <protection/>
    </xf>
    <xf numFmtId="0" fontId="7" fillId="0" borderId="17" xfId="51" applyFont="1" applyFill="1" applyBorder="1" applyAlignment="1">
      <alignment horizontal="left" vertical="center" wrapText="1"/>
      <protection/>
    </xf>
    <xf numFmtId="0" fontId="4" fillId="33" borderId="16" xfId="51" applyFont="1" applyFill="1" applyBorder="1" applyAlignment="1">
      <alignment horizontal="left" vertical="center" wrapText="1"/>
      <protection/>
    </xf>
    <xf numFmtId="0" fontId="21" fillId="0" borderId="17" xfId="5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22" xfId="51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left" vertical="center" wrapText="1"/>
      <protection/>
    </xf>
    <xf numFmtId="0" fontId="21" fillId="0" borderId="18" xfId="51" applyFont="1" applyFill="1" applyBorder="1" applyAlignment="1">
      <alignment horizontal="left" vertical="center" wrapText="1"/>
      <protection/>
    </xf>
    <xf numFmtId="0" fontId="6" fillId="0" borderId="18" xfId="51" applyFont="1" applyFill="1" applyBorder="1" applyAlignment="1">
      <alignment horizontal="left" vertical="center" wrapText="1"/>
      <protection/>
    </xf>
    <xf numFmtId="164" fontId="9" fillId="0" borderId="23" xfId="0" applyNumberFormat="1" applyFont="1" applyBorder="1" applyAlignment="1">
      <alignment vertical="center"/>
    </xf>
    <xf numFmtId="0" fontId="4" fillId="33" borderId="24" xfId="51" applyFont="1" applyFill="1" applyBorder="1" applyAlignment="1">
      <alignment horizontal="center" vertical="center" wrapText="1"/>
      <protection/>
    </xf>
    <xf numFmtId="0" fontId="4" fillId="33" borderId="25" xfId="51" applyFont="1" applyFill="1" applyBorder="1" applyAlignment="1">
      <alignment horizontal="center" vertical="center" wrapText="1"/>
      <protection/>
    </xf>
    <xf numFmtId="0" fontId="10" fillId="35" borderId="23" xfId="0" applyFont="1" applyFill="1" applyBorder="1" applyAlignment="1">
      <alignment vertical="center"/>
    </xf>
    <xf numFmtId="0" fontId="3" fillId="33" borderId="16" xfId="51" applyFont="1" applyFill="1" applyBorder="1" applyAlignment="1">
      <alignment horizontal="center" vertical="center" wrapText="1"/>
      <protection/>
    </xf>
    <xf numFmtId="0" fontId="14" fillId="33" borderId="16" xfId="51" applyFont="1" applyFill="1" applyBorder="1" applyAlignment="1">
      <alignment horizontal="center" vertical="center" wrapText="1"/>
      <protection/>
    </xf>
    <xf numFmtId="0" fontId="3" fillId="33" borderId="24" xfId="51" applyFont="1" applyFill="1" applyBorder="1" applyAlignment="1">
      <alignment horizontal="center" vertical="center" wrapText="1"/>
      <protection/>
    </xf>
    <xf numFmtId="0" fontId="3" fillId="33" borderId="25" xfId="51" applyFont="1" applyFill="1" applyBorder="1" applyAlignment="1">
      <alignment horizontal="center" vertical="center" wrapText="1"/>
      <protection/>
    </xf>
    <xf numFmtId="0" fontId="6" fillId="0" borderId="26" xfId="51" applyFont="1" applyFill="1" applyBorder="1" applyAlignment="1">
      <alignment horizontal="center" vertical="center" wrapText="1"/>
      <protection/>
    </xf>
    <xf numFmtId="0" fontId="16" fillId="35" borderId="27" xfId="0" applyFont="1" applyFill="1" applyBorder="1" applyAlignment="1">
      <alignment vertical="center"/>
    </xf>
    <xf numFmtId="0" fontId="6" fillId="0" borderId="28" xfId="51" applyFont="1" applyFill="1" applyBorder="1" applyAlignment="1">
      <alignment horizontal="center" vertical="center" wrapText="1"/>
      <protection/>
    </xf>
    <xf numFmtId="0" fontId="7" fillId="0" borderId="20" xfId="51" applyFont="1" applyFill="1" applyBorder="1" applyAlignment="1">
      <alignment horizontal="left" vertical="center" wrapText="1"/>
      <protection/>
    </xf>
    <xf numFmtId="0" fontId="6" fillId="0" borderId="29" xfId="51" applyFont="1" applyFill="1" applyBorder="1" applyAlignment="1">
      <alignment horizontal="center" vertical="center" wrapText="1"/>
      <protection/>
    </xf>
    <xf numFmtId="164" fontId="1" fillId="35" borderId="20" xfId="59" applyFont="1" applyFill="1" applyBorder="1" applyAlignment="1" applyProtection="1">
      <alignment vertical="center"/>
      <protection/>
    </xf>
    <xf numFmtId="164" fontId="15" fillId="0" borderId="29" xfId="0" applyNumberFormat="1" applyFont="1" applyBorder="1" applyAlignment="1">
      <alignment vertical="center"/>
    </xf>
    <xf numFmtId="9" fontId="1" fillId="35" borderId="20" xfId="53" applyFont="1" applyFill="1" applyBorder="1" applyAlignment="1" applyProtection="1">
      <alignment vertical="center"/>
      <protection/>
    </xf>
    <xf numFmtId="164" fontId="1" fillId="0" borderId="29" xfId="59" applyFont="1" applyFill="1" applyBorder="1" applyAlignment="1" applyProtection="1">
      <alignment vertical="center"/>
      <protection/>
    </xf>
    <xf numFmtId="0" fontId="16" fillId="35" borderId="30" xfId="0" applyFont="1" applyFill="1" applyBorder="1" applyAlignment="1">
      <alignment vertical="center"/>
    </xf>
    <xf numFmtId="0" fontId="6" fillId="0" borderId="22" xfId="51" applyFont="1" applyFill="1" applyBorder="1" applyAlignment="1">
      <alignment horizontal="center" vertical="center" wrapText="1"/>
      <protection/>
    </xf>
    <xf numFmtId="164" fontId="1" fillId="35" borderId="18" xfId="59" applyFont="1" applyFill="1" applyBorder="1" applyAlignment="1" applyProtection="1">
      <alignment vertical="center"/>
      <protection/>
    </xf>
    <xf numFmtId="164" fontId="15" fillId="0" borderId="18" xfId="0" applyNumberFormat="1" applyFont="1" applyBorder="1" applyAlignment="1">
      <alignment vertical="center"/>
    </xf>
    <xf numFmtId="9" fontId="1" fillId="35" borderId="18" xfId="53" applyFont="1" applyFill="1" applyBorder="1" applyAlignment="1" applyProtection="1">
      <alignment vertical="center"/>
      <protection/>
    </xf>
    <xf numFmtId="164" fontId="1" fillId="0" borderId="18" xfId="59" applyFont="1" applyFill="1" applyBorder="1" applyAlignment="1" applyProtection="1">
      <alignment vertical="center"/>
      <protection/>
    </xf>
    <xf numFmtId="0" fontId="16" fillId="35" borderId="23" xfId="0" applyFont="1" applyFill="1" applyBorder="1" applyAlignment="1">
      <alignment vertical="center"/>
    </xf>
    <xf numFmtId="0" fontId="13" fillId="0" borderId="21" xfId="51" applyFont="1" applyFill="1" applyBorder="1" applyAlignment="1">
      <alignment horizontal="left" vertical="center" wrapText="1"/>
      <protection/>
    </xf>
    <xf numFmtId="0" fontId="6" fillId="0" borderId="31" xfId="51" applyFont="1" applyFill="1" applyBorder="1" applyAlignment="1">
      <alignment horizontal="center" vertical="center" wrapText="1"/>
      <protection/>
    </xf>
    <xf numFmtId="0" fontId="16" fillId="35" borderId="32" xfId="0" applyFont="1" applyFill="1" applyBorder="1" applyAlignment="1">
      <alignment vertical="center"/>
    </xf>
    <xf numFmtId="164" fontId="15" fillId="0" borderId="16" xfId="0" applyNumberFormat="1" applyFont="1" applyBorder="1" applyAlignment="1">
      <alignment vertical="center"/>
    </xf>
    <xf numFmtId="164" fontId="1" fillId="0" borderId="16" xfId="59" applyFont="1" applyFill="1" applyBorder="1" applyAlignment="1" applyProtection="1">
      <alignment vertical="center"/>
      <protection/>
    </xf>
    <xf numFmtId="0" fontId="7" fillId="0" borderId="18" xfId="51" applyFont="1" applyFill="1" applyBorder="1" applyAlignment="1">
      <alignment horizontal="center" vertical="center" wrapText="1"/>
      <protection/>
    </xf>
    <xf numFmtId="164" fontId="15" fillId="0" borderId="23" xfId="0" applyNumberFormat="1" applyFont="1" applyBorder="1" applyAlignment="1">
      <alignment vertical="center"/>
    </xf>
    <xf numFmtId="164" fontId="1" fillId="34" borderId="10" xfId="59" applyNumberFormat="1" applyFont="1" applyFill="1" applyBorder="1" applyAlignment="1" applyProtection="1">
      <alignment horizontal="right"/>
      <protection/>
    </xf>
    <xf numFmtId="0" fontId="16" fillId="35" borderId="33" xfId="0" applyFont="1" applyFill="1" applyBorder="1" applyAlignment="1">
      <alignment vertical="center"/>
    </xf>
    <xf numFmtId="0" fontId="13" fillId="0" borderId="34" xfId="51" applyFont="1" applyFill="1" applyBorder="1" applyAlignment="1">
      <alignment horizontal="left" vertical="center" wrapText="1"/>
      <protection/>
    </xf>
    <xf numFmtId="164" fontId="8" fillId="0" borderId="0" xfId="59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4" fontId="8" fillId="34" borderId="17" xfId="59" applyNumberFormat="1" applyFont="1" applyFill="1" applyBorder="1" applyAlignment="1" applyProtection="1">
      <alignment/>
      <protection/>
    </xf>
    <xf numFmtId="0" fontId="22" fillId="0" borderId="18" xfId="51" applyFont="1" applyFill="1" applyBorder="1" applyAlignment="1">
      <alignment horizontal="left" vertical="center" wrapText="1"/>
      <protection/>
    </xf>
    <xf numFmtId="0" fontId="5" fillId="0" borderId="35" xfId="51" applyFont="1" applyFill="1" applyBorder="1" applyAlignment="1">
      <alignment horizontal="center" vertical="center" wrapText="1"/>
      <protection/>
    </xf>
    <xf numFmtId="164" fontId="8" fillId="35" borderId="23" xfId="59" applyFont="1" applyFill="1" applyBorder="1" applyAlignment="1" applyProtection="1">
      <alignment vertical="center"/>
      <protection/>
    </xf>
    <xf numFmtId="164" fontId="9" fillId="0" borderId="36" xfId="0" applyNumberFormat="1" applyFont="1" applyBorder="1" applyAlignment="1">
      <alignment vertical="center"/>
    </xf>
    <xf numFmtId="9" fontId="8" fillId="35" borderId="21" xfId="53" applyFont="1" applyFill="1" applyBorder="1" applyAlignment="1" applyProtection="1">
      <alignment vertical="center"/>
      <protection/>
    </xf>
    <xf numFmtId="164" fontId="8" fillId="0" borderId="21" xfId="59" applyFont="1" applyFill="1" applyBorder="1" applyAlignment="1" applyProtection="1">
      <alignment vertical="center"/>
      <protection/>
    </xf>
    <xf numFmtId="164" fontId="9" fillId="0" borderId="21" xfId="0" applyNumberFormat="1" applyFont="1" applyBorder="1" applyAlignment="1">
      <alignment vertical="center"/>
    </xf>
    <xf numFmtId="0" fontId="10" fillId="35" borderId="21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17" xfId="51" applyFont="1" applyFill="1" applyBorder="1" applyAlignment="1">
      <alignment vertical="center" wrapText="1"/>
      <protection/>
    </xf>
    <xf numFmtId="0" fontId="13" fillId="0" borderId="17" xfId="0" applyFont="1" applyBorder="1" applyAlignment="1">
      <alignment vertical="center" wrapText="1"/>
    </xf>
    <xf numFmtId="0" fontId="23" fillId="0" borderId="17" xfId="51" applyFont="1" applyFill="1" applyBorder="1" applyAlignment="1">
      <alignment vertical="center" wrapText="1"/>
      <protection/>
    </xf>
    <xf numFmtId="0" fontId="13" fillId="0" borderId="17" xfId="0" applyFont="1" applyFill="1" applyBorder="1" applyAlignment="1">
      <alignment vertical="center" wrapText="1"/>
    </xf>
    <xf numFmtId="0" fontId="6" fillId="0" borderId="37" xfId="51" applyFont="1" applyFill="1" applyBorder="1" applyAlignment="1">
      <alignment horizontal="center" vertical="center" wrapText="1"/>
      <protection/>
    </xf>
    <xf numFmtId="0" fontId="10" fillId="35" borderId="36" xfId="0" applyFont="1" applyFill="1" applyBorder="1" applyAlignment="1">
      <alignment vertical="center"/>
    </xf>
    <xf numFmtId="0" fontId="6" fillId="0" borderId="17" xfId="51" applyFont="1" applyFill="1" applyBorder="1" applyAlignment="1">
      <alignment horizontal="left" vertical="center" wrapText="1"/>
      <protection/>
    </xf>
    <xf numFmtId="0" fontId="6" fillId="0" borderId="38" xfId="51" applyFont="1" applyFill="1" applyBorder="1" applyAlignment="1">
      <alignment horizontal="center" vertical="center" wrapText="1"/>
      <protection/>
    </xf>
    <xf numFmtId="0" fontId="16" fillId="35" borderId="39" xfId="0" applyFont="1" applyFill="1" applyBorder="1" applyAlignment="1">
      <alignment vertical="center"/>
    </xf>
    <xf numFmtId="0" fontId="6" fillId="0" borderId="17" xfId="51" applyFont="1" applyFill="1" applyBorder="1" applyAlignment="1">
      <alignment horizontal="center" vertical="center" wrapText="1"/>
      <protection/>
    </xf>
    <xf numFmtId="164" fontId="1" fillId="35" borderId="17" xfId="59" applyFont="1" applyFill="1" applyBorder="1" applyAlignment="1" applyProtection="1">
      <alignment vertical="center"/>
      <protection/>
    </xf>
    <xf numFmtId="164" fontId="15" fillId="0" borderId="17" xfId="0" applyNumberFormat="1" applyFont="1" applyBorder="1" applyAlignment="1">
      <alignment vertical="center"/>
    </xf>
    <xf numFmtId="9" fontId="1" fillId="35" borderId="17" xfId="53" applyFont="1" applyFill="1" applyBorder="1" applyAlignment="1" applyProtection="1">
      <alignment vertical="center"/>
      <protection/>
    </xf>
    <xf numFmtId="164" fontId="1" fillId="0" borderId="17" xfId="59" applyFont="1" applyFill="1" applyBorder="1" applyAlignment="1" applyProtection="1">
      <alignment vertical="center"/>
      <protection/>
    </xf>
    <xf numFmtId="0" fontId="16" fillId="35" borderId="17" xfId="0" applyFont="1" applyFill="1" applyBorder="1" applyAlignment="1">
      <alignment vertical="center"/>
    </xf>
    <xf numFmtId="0" fontId="6" fillId="0" borderId="40" xfId="51" applyFont="1" applyFill="1" applyBorder="1" applyAlignment="1">
      <alignment horizontal="center" vertical="center" wrapText="1"/>
      <protection/>
    </xf>
    <xf numFmtId="0" fontId="7" fillId="0" borderId="37" xfId="51" applyFont="1" applyFill="1" applyBorder="1" applyAlignment="1">
      <alignment horizontal="left" vertical="center" wrapText="1"/>
      <protection/>
    </xf>
    <xf numFmtId="164" fontId="1" fillId="35" borderId="37" xfId="59" applyFont="1" applyFill="1" applyBorder="1" applyAlignment="1" applyProtection="1">
      <alignment vertical="center"/>
      <protection/>
    </xf>
    <xf numFmtId="164" fontId="15" fillId="0" borderId="37" xfId="0" applyNumberFormat="1" applyFont="1" applyBorder="1" applyAlignment="1">
      <alignment vertical="center"/>
    </xf>
    <xf numFmtId="9" fontId="1" fillId="35" borderId="37" xfId="53" applyFont="1" applyFill="1" applyBorder="1" applyAlignment="1" applyProtection="1">
      <alignment vertical="center"/>
      <protection/>
    </xf>
    <xf numFmtId="164" fontId="1" fillId="0" borderId="37" xfId="59" applyFont="1" applyFill="1" applyBorder="1" applyAlignment="1" applyProtection="1">
      <alignment vertical="center"/>
      <protection/>
    </xf>
    <xf numFmtId="0" fontId="16" fillId="35" borderId="41" xfId="0" applyFont="1" applyFill="1" applyBorder="1" applyAlignment="1">
      <alignment vertical="center"/>
    </xf>
    <xf numFmtId="0" fontId="7" fillId="0" borderId="17" xfId="51" applyFont="1" applyFill="1" applyBorder="1" applyAlignment="1">
      <alignment horizontal="center" vertical="center" wrapText="1"/>
      <protection/>
    </xf>
    <xf numFmtId="164" fontId="15" fillId="0" borderId="41" xfId="0" applyNumberFormat="1" applyFont="1" applyBorder="1" applyAlignment="1">
      <alignment vertical="center"/>
    </xf>
    <xf numFmtId="0" fontId="16" fillId="35" borderId="25" xfId="0" applyFont="1" applyFill="1" applyBorder="1" applyAlignment="1">
      <alignment vertical="center"/>
    </xf>
    <xf numFmtId="164" fontId="1" fillId="0" borderId="41" xfId="59" applyFont="1" applyFill="1" applyBorder="1" applyAlignment="1" applyProtection="1">
      <alignment vertical="center"/>
      <protection/>
    </xf>
    <xf numFmtId="164" fontId="15" fillId="0" borderId="42" xfId="0" applyNumberFormat="1" applyFont="1" applyBorder="1" applyAlignment="1">
      <alignment vertical="center"/>
    </xf>
    <xf numFmtId="0" fontId="16" fillId="35" borderId="37" xfId="0" applyFont="1" applyFill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3" fillId="33" borderId="11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33" borderId="16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4" fillId="33" borderId="16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33" borderId="19" xfId="51" applyFont="1" applyFill="1" applyBorder="1" applyAlignment="1">
      <alignment horizontal="center" vertical="center" wrapText="1"/>
      <protection/>
    </xf>
    <xf numFmtId="0" fontId="4" fillId="33" borderId="44" xfId="51" applyFont="1" applyFill="1" applyBorder="1" applyAlignment="1">
      <alignment horizontal="center" vertical="center" wrapText="1"/>
      <protection/>
    </xf>
    <xf numFmtId="0" fontId="4" fillId="33" borderId="45" xfId="51" applyFont="1" applyFill="1" applyBorder="1" applyAlignment="1">
      <alignment horizontal="center" vertical="center" wrapText="1"/>
      <protection/>
    </xf>
    <xf numFmtId="0" fontId="4" fillId="33" borderId="46" xfId="51" applyFont="1" applyFill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4" fillId="33" borderId="47" xfId="51" applyFont="1" applyFill="1" applyBorder="1" applyAlignment="1">
      <alignment horizontal="center" vertical="center" wrapText="1"/>
      <protection/>
    </xf>
    <xf numFmtId="0" fontId="4" fillId="33" borderId="48" xfId="51" applyFont="1" applyFill="1" applyBorder="1" applyAlignment="1">
      <alignment horizontal="center" vertical="center" wrapText="1"/>
      <protection/>
    </xf>
    <xf numFmtId="0" fontId="4" fillId="33" borderId="49" xfId="51" applyFont="1" applyFill="1" applyBorder="1" applyAlignment="1">
      <alignment horizontal="center" vertical="center" wrapText="1"/>
      <protection/>
    </xf>
    <xf numFmtId="0" fontId="5" fillId="0" borderId="40" xfId="51" applyFont="1" applyFill="1" applyBorder="1" applyAlignment="1">
      <alignment horizontal="center" vertical="center" wrapText="1"/>
      <protection/>
    </xf>
    <xf numFmtId="0" fontId="5" fillId="0" borderId="50" xfId="51" applyFont="1" applyFill="1" applyBorder="1" applyAlignment="1">
      <alignment horizontal="center" vertical="center" wrapText="1"/>
      <protection/>
    </xf>
    <xf numFmtId="0" fontId="5" fillId="0" borderId="37" xfId="51" applyFont="1" applyFill="1" applyBorder="1" applyAlignment="1">
      <alignment horizontal="center" vertical="top" wrapText="1"/>
      <protection/>
    </xf>
    <xf numFmtId="0" fontId="5" fillId="0" borderId="20" xfId="51" applyFont="1" applyFill="1" applyBorder="1" applyAlignment="1">
      <alignment horizontal="center" vertical="top" wrapText="1"/>
      <protection/>
    </xf>
    <xf numFmtId="0" fontId="6" fillId="0" borderId="37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5" fillId="0" borderId="37" xfId="51" applyFont="1" applyFill="1" applyBorder="1" applyAlignment="1">
      <alignment horizontal="center" vertical="center" wrapText="1"/>
      <protection/>
    </xf>
    <xf numFmtId="0" fontId="5" fillId="0" borderId="20" xfId="51" applyFont="1" applyFill="1" applyBorder="1" applyAlignment="1">
      <alignment horizontal="center" vertical="center" wrapText="1"/>
      <protection/>
    </xf>
    <xf numFmtId="164" fontId="9" fillId="0" borderId="37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164" fontId="8" fillId="35" borderId="37" xfId="59" applyFont="1" applyFill="1" applyBorder="1" applyAlignment="1" applyProtection="1">
      <alignment horizontal="center" vertical="center"/>
      <protection/>
    </xf>
    <xf numFmtId="164" fontId="8" fillId="35" borderId="20" xfId="59" applyFont="1" applyFill="1" applyBorder="1" applyAlignment="1" applyProtection="1">
      <alignment horizontal="center" vertical="center"/>
      <protection/>
    </xf>
    <xf numFmtId="9" fontId="8" fillId="35" borderId="37" xfId="53" applyFont="1" applyFill="1" applyBorder="1" applyAlignment="1" applyProtection="1">
      <alignment horizontal="center" vertical="center"/>
      <protection/>
    </xf>
    <xf numFmtId="9" fontId="8" fillId="35" borderId="20" xfId="53" applyFont="1" applyFill="1" applyBorder="1" applyAlignment="1" applyProtection="1">
      <alignment horizontal="center" vertical="center"/>
      <protection/>
    </xf>
    <xf numFmtId="164" fontId="8" fillId="0" borderId="37" xfId="59" applyFont="1" applyFill="1" applyBorder="1" applyAlignment="1" applyProtection="1">
      <alignment horizontal="center" vertical="center"/>
      <protection/>
    </xf>
    <xf numFmtId="164" fontId="8" fillId="0" borderId="20" xfId="59" applyFont="1" applyFill="1" applyBorder="1" applyAlignment="1" applyProtection="1">
      <alignment horizontal="center" vertical="center"/>
      <protection/>
    </xf>
    <xf numFmtId="0" fontId="14" fillId="33" borderId="11" xfId="51" applyFont="1" applyFill="1" applyBorder="1" applyAlignment="1">
      <alignment horizontal="center" vertical="center" wrapText="1"/>
      <protection/>
    </xf>
    <xf numFmtId="0" fontId="18" fillId="0" borderId="0" xfId="5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33" borderId="47" xfId="51" applyFont="1" applyFill="1" applyBorder="1" applyAlignment="1">
      <alignment horizontal="center" vertical="center" wrapText="1"/>
      <protection/>
    </xf>
    <xf numFmtId="0" fontId="3" fillId="33" borderId="48" xfId="51" applyFont="1" applyFill="1" applyBorder="1" applyAlignment="1">
      <alignment horizontal="center" vertical="center" wrapText="1"/>
      <protection/>
    </xf>
    <xf numFmtId="0" fontId="3" fillId="33" borderId="49" xfId="51" applyFont="1" applyFill="1" applyBorder="1" applyAlignment="1">
      <alignment horizontal="center" vertical="center" wrapText="1"/>
      <protection/>
    </xf>
    <xf numFmtId="0" fontId="1" fillId="0" borderId="0" xfId="51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70" workbookViewId="0" topLeftCell="A1">
      <selection activeCell="B3" sqref="B3:B4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4" width="13.25390625" style="0" customWidth="1"/>
    <col min="5" max="5" width="10.125" style="0" customWidth="1"/>
    <col min="6" max="8" width="7.125" style="0" customWidth="1"/>
    <col min="9" max="9" width="11.625" style="0" customWidth="1"/>
    <col min="10" max="10" width="9.00390625" style="0" customWidth="1"/>
    <col min="11" max="11" width="11.125" style="0" customWidth="1"/>
    <col min="12" max="12" width="11.75390625" style="0" customWidth="1"/>
    <col min="13" max="13" width="12.375" style="0" customWidth="1"/>
    <col min="14" max="14" width="13.25390625" style="0" customWidth="1"/>
  </cols>
  <sheetData>
    <row r="1" ht="12.75">
      <c r="B1" s="153" t="s">
        <v>218</v>
      </c>
    </row>
    <row r="2" spans="1:14" ht="23.2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2.75" customHeight="1">
      <c r="A3" s="184" t="s">
        <v>1</v>
      </c>
      <c r="B3" s="184" t="s">
        <v>2</v>
      </c>
      <c r="C3" s="184" t="s">
        <v>3</v>
      </c>
      <c r="D3" s="184" t="s">
        <v>4</v>
      </c>
      <c r="E3" s="184" t="s">
        <v>5</v>
      </c>
      <c r="F3" s="184" t="s">
        <v>6</v>
      </c>
      <c r="G3" s="184"/>
      <c r="H3" s="184"/>
      <c r="I3" s="184" t="s">
        <v>7</v>
      </c>
      <c r="J3" s="184" t="s">
        <v>8</v>
      </c>
      <c r="K3" s="184" t="s">
        <v>9</v>
      </c>
      <c r="L3" s="184" t="s">
        <v>10</v>
      </c>
      <c r="M3" s="184" t="s">
        <v>11</v>
      </c>
      <c r="N3" s="184" t="s">
        <v>12</v>
      </c>
    </row>
    <row r="4" spans="1:14" ht="118.5" customHeight="1">
      <c r="A4" s="184"/>
      <c r="B4" s="184"/>
      <c r="C4" s="184"/>
      <c r="D4" s="184"/>
      <c r="E4" s="184"/>
      <c r="F4" s="1" t="s">
        <v>192</v>
      </c>
      <c r="G4" s="1" t="s">
        <v>193</v>
      </c>
      <c r="H4" s="1" t="s">
        <v>194</v>
      </c>
      <c r="I4" s="184"/>
      <c r="J4" s="184"/>
      <c r="K4" s="184"/>
      <c r="L4" s="184"/>
      <c r="M4" s="184"/>
      <c r="N4" s="184"/>
    </row>
    <row r="5" spans="1:14" ht="34.5" customHeight="1">
      <c r="A5" s="2">
        <v>1</v>
      </c>
      <c r="B5" s="48">
        <v>2</v>
      </c>
      <c r="C5" s="48">
        <v>3</v>
      </c>
      <c r="D5" s="48">
        <v>4</v>
      </c>
      <c r="E5" s="48">
        <v>5</v>
      </c>
      <c r="F5" s="186">
        <v>6</v>
      </c>
      <c r="G5" s="186"/>
      <c r="H5" s="186"/>
      <c r="I5" s="48">
        <v>7</v>
      </c>
      <c r="J5" s="48">
        <v>8</v>
      </c>
      <c r="K5" s="48">
        <v>9</v>
      </c>
      <c r="L5" s="48">
        <v>10</v>
      </c>
      <c r="M5" s="48">
        <v>11</v>
      </c>
      <c r="N5" s="48">
        <v>12</v>
      </c>
    </row>
    <row r="6" spans="1:14" ht="42" customHeight="1">
      <c r="A6" s="47" t="s">
        <v>14</v>
      </c>
      <c r="B6" s="49" t="s">
        <v>15</v>
      </c>
      <c r="C6" s="49" t="s">
        <v>16</v>
      </c>
      <c r="D6" s="51" t="s">
        <v>17</v>
      </c>
      <c r="E6" s="51" t="s">
        <v>18</v>
      </c>
      <c r="F6" s="52">
        <v>19</v>
      </c>
      <c r="G6" s="52">
        <v>10</v>
      </c>
      <c r="H6" s="53">
        <v>9</v>
      </c>
      <c r="I6" s="54"/>
      <c r="J6" s="55">
        <f aca="true" t="shared" si="0" ref="J6:J12">(F6+G6+H6)*I6</f>
        <v>0</v>
      </c>
      <c r="K6" s="56"/>
      <c r="L6" s="57">
        <f aca="true" t="shared" si="1" ref="L6:L12">ROUND(J6*K6,2)</f>
        <v>0</v>
      </c>
      <c r="M6" s="55">
        <f aca="true" t="shared" si="2" ref="M6:M12">(J6+L6)</f>
        <v>0</v>
      </c>
      <c r="N6" s="58"/>
    </row>
    <row r="7" spans="1:14" ht="45" customHeight="1">
      <c r="A7" s="47" t="s">
        <v>19</v>
      </c>
      <c r="B7" s="49" t="s">
        <v>20</v>
      </c>
      <c r="C7" s="49" t="s">
        <v>16</v>
      </c>
      <c r="D7" s="51" t="s">
        <v>17</v>
      </c>
      <c r="E7" s="51" t="s">
        <v>18</v>
      </c>
      <c r="F7" s="52">
        <v>14</v>
      </c>
      <c r="G7" s="52">
        <v>8</v>
      </c>
      <c r="H7" s="53">
        <v>10</v>
      </c>
      <c r="I7" s="54"/>
      <c r="J7" s="55">
        <f t="shared" si="0"/>
        <v>0</v>
      </c>
      <c r="K7" s="56"/>
      <c r="L7" s="57">
        <f t="shared" si="1"/>
        <v>0</v>
      </c>
      <c r="M7" s="55">
        <f t="shared" si="2"/>
        <v>0</v>
      </c>
      <c r="N7" s="58"/>
    </row>
    <row r="8" spans="1:14" ht="37.5" customHeight="1">
      <c r="A8" s="47" t="s">
        <v>21</v>
      </c>
      <c r="B8" s="49" t="s">
        <v>22</v>
      </c>
      <c r="C8" s="49" t="s">
        <v>16</v>
      </c>
      <c r="D8" s="51" t="s">
        <v>17</v>
      </c>
      <c r="E8" s="51" t="s">
        <v>18</v>
      </c>
      <c r="F8" s="52">
        <v>2</v>
      </c>
      <c r="G8" s="52">
        <v>2</v>
      </c>
      <c r="H8" s="53">
        <v>2</v>
      </c>
      <c r="I8" s="54"/>
      <c r="J8" s="55">
        <f t="shared" si="0"/>
        <v>0</v>
      </c>
      <c r="K8" s="56"/>
      <c r="L8" s="57">
        <f t="shared" si="1"/>
        <v>0</v>
      </c>
      <c r="M8" s="55">
        <f t="shared" si="2"/>
        <v>0</v>
      </c>
      <c r="N8" s="58"/>
    </row>
    <row r="9" spans="1:14" ht="39" customHeight="1">
      <c r="A9" s="47" t="s">
        <v>23</v>
      </c>
      <c r="B9" s="49" t="s">
        <v>24</v>
      </c>
      <c r="C9" s="49" t="s">
        <v>16</v>
      </c>
      <c r="D9" s="51" t="s">
        <v>17</v>
      </c>
      <c r="E9" s="51" t="s">
        <v>18</v>
      </c>
      <c r="F9" s="52">
        <v>2</v>
      </c>
      <c r="G9" s="52">
        <v>2</v>
      </c>
      <c r="H9" s="53">
        <v>2</v>
      </c>
      <c r="I9" s="54"/>
      <c r="J9" s="55">
        <f t="shared" si="0"/>
        <v>0</v>
      </c>
      <c r="K9" s="56"/>
      <c r="L9" s="57">
        <f t="shared" si="1"/>
        <v>0</v>
      </c>
      <c r="M9" s="55">
        <f t="shared" si="2"/>
        <v>0</v>
      </c>
      <c r="N9" s="58"/>
    </row>
    <row r="10" spans="1:14" ht="52.5" customHeight="1">
      <c r="A10" s="47" t="s">
        <v>25</v>
      </c>
      <c r="B10" s="49" t="s">
        <v>26</v>
      </c>
      <c r="C10" s="49" t="s">
        <v>16</v>
      </c>
      <c r="D10" s="51" t="s">
        <v>17</v>
      </c>
      <c r="E10" s="51" t="s">
        <v>18</v>
      </c>
      <c r="F10" s="52">
        <v>3</v>
      </c>
      <c r="G10" s="52">
        <v>2</v>
      </c>
      <c r="H10" s="53">
        <v>1</v>
      </c>
      <c r="I10" s="54"/>
      <c r="J10" s="55">
        <f t="shared" si="0"/>
        <v>0</v>
      </c>
      <c r="K10" s="56"/>
      <c r="L10" s="57">
        <f t="shared" si="1"/>
        <v>0</v>
      </c>
      <c r="M10" s="55">
        <f t="shared" si="2"/>
        <v>0</v>
      </c>
      <c r="N10" s="58"/>
    </row>
    <row r="11" spans="1:14" ht="155.25" customHeight="1">
      <c r="A11" s="47" t="s">
        <v>27</v>
      </c>
      <c r="B11" s="49" t="s">
        <v>216</v>
      </c>
      <c r="C11" s="49" t="s">
        <v>16</v>
      </c>
      <c r="D11" s="51" t="s">
        <v>17</v>
      </c>
      <c r="E11" s="51" t="s">
        <v>18</v>
      </c>
      <c r="F11" s="52">
        <v>19</v>
      </c>
      <c r="G11" s="52">
        <v>10</v>
      </c>
      <c r="H11" s="53">
        <v>10</v>
      </c>
      <c r="I11" s="54"/>
      <c r="J11" s="55">
        <f t="shared" si="0"/>
        <v>0</v>
      </c>
      <c r="K11" s="56"/>
      <c r="L11" s="57">
        <f t="shared" si="1"/>
        <v>0</v>
      </c>
      <c r="M11" s="55">
        <f t="shared" si="2"/>
        <v>0</v>
      </c>
      <c r="N11" s="58"/>
    </row>
    <row r="12" spans="1:14" ht="45" customHeight="1">
      <c r="A12" s="47" t="s">
        <v>28</v>
      </c>
      <c r="B12" s="49" t="s">
        <v>29</v>
      </c>
      <c r="C12" s="49" t="s">
        <v>16</v>
      </c>
      <c r="D12" s="51" t="s">
        <v>17</v>
      </c>
      <c r="E12" s="51" t="s">
        <v>18</v>
      </c>
      <c r="F12" s="52">
        <v>3</v>
      </c>
      <c r="G12" s="52">
        <v>1</v>
      </c>
      <c r="H12" s="53">
        <v>1</v>
      </c>
      <c r="I12" s="54"/>
      <c r="J12" s="55">
        <f t="shared" si="0"/>
        <v>0</v>
      </c>
      <c r="K12" s="56"/>
      <c r="L12" s="57">
        <f t="shared" si="1"/>
        <v>0</v>
      </c>
      <c r="M12" s="55">
        <f t="shared" si="2"/>
        <v>0</v>
      </c>
      <c r="N12" s="58"/>
    </row>
    <row r="13" spans="2:14" ht="21.75" customHeight="1">
      <c r="B13" s="187" t="s">
        <v>185</v>
      </c>
      <c r="C13" s="187"/>
      <c r="D13" s="187"/>
      <c r="E13" s="187"/>
      <c r="F13" s="187"/>
      <c r="G13" s="187"/>
      <c r="H13" s="187"/>
      <c r="I13" s="187"/>
      <c r="J13" s="50">
        <f>SUM(J6:J12)</f>
        <v>0</v>
      </c>
      <c r="K13" s="4"/>
      <c r="L13" s="5"/>
      <c r="M13" s="50">
        <f>SUM(M6:M12)</f>
        <v>0</v>
      </c>
      <c r="N13" s="5"/>
    </row>
    <row r="14" spans="2:14" ht="82.5" customHeight="1">
      <c r="B14" s="188" t="s">
        <v>213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</row>
    <row r="15" ht="45.75" customHeight="1">
      <c r="B15" s="6"/>
    </row>
    <row r="16" spans="1:14" ht="15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.75">
      <c r="A17" s="9"/>
      <c r="B17" s="9"/>
      <c r="C17" s="9"/>
      <c r="D17" s="9"/>
      <c r="E17" s="9"/>
      <c r="F17" s="9"/>
      <c r="G17" s="9"/>
      <c r="H17" s="9"/>
      <c r="I17" s="9"/>
      <c r="J17" s="185" t="s">
        <v>30</v>
      </c>
      <c r="K17" s="185"/>
      <c r="L17" s="185"/>
      <c r="M17" s="185"/>
      <c r="N17" s="185"/>
    </row>
    <row r="18" spans="1:14" ht="15.75">
      <c r="A18" s="9"/>
      <c r="B18" s="9"/>
      <c r="C18" s="9"/>
      <c r="D18" s="9"/>
      <c r="E18" s="9"/>
      <c r="F18" s="9"/>
      <c r="G18" s="9"/>
      <c r="H18" s="9"/>
      <c r="I18" s="10"/>
      <c r="J18" s="185" t="s">
        <v>31</v>
      </c>
      <c r="K18" s="185"/>
      <c r="L18" s="185"/>
      <c r="M18" s="185"/>
      <c r="N18" s="185"/>
    </row>
  </sheetData>
  <sheetProtection selectLockedCells="1" selectUnlockedCells="1"/>
  <mergeCells count="18">
    <mergeCell ref="J17:N17"/>
    <mergeCell ref="J18:N18"/>
    <mergeCell ref="L3:L4"/>
    <mergeCell ref="M3:M4"/>
    <mergeCell ref="N3:N4"/>
    <mergeCell ref="F5:H5"/>
    <mergeCell ref="B13:I13"/>
    <mergeCell ref="B14:N14"/>
    <mergeCell ref="A2:N2"/>
    <mergeCell ref="A3:A4"/>
    <mergeCell ref="B3:B4"/>
    <mergeCell ref="C3:C4"/>
    <mergeCell ref="D3:D4"/>
    <mergeCell ref="E3:E4"/>
    <mergeCell ref="F3:H3"/>
    <mergeCell ref="I3:I4"/>
    <mergeCell ref="J3:J4"/>
    <mergeCell ref="K3:K4"/>
  </mergeCells>
  <printOptions/>
  <pageMargins left="0.25" right="0.25" top="0.75" bottom="0.75" header="0.3" footer="0.3"/>
  <pageSetup fitToHeight="0"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Layout" zoomScale="57" zoomScaleNormal="65" zoomScalePageLayoutView="57" workbookViewId="0" topLeftCell="A1">
      <selection activeCell="C1" sqref="C1"/>
    </sheetView>
  </sheetViews>
  <sheetFormatPr defaultColWidth="9.00390625" defaultRowHeight="12.75"/>
  <cols>
    <col min="1" max="1" width="4.00390625" style="11" customWidth="1"/>
    <col min="2" max="2" width="9.625" style="11" customWidth="1"/>
    <col min="3" max="3" width="31.00390625" style="103" customWidth="1"/>
    <col min="4" max="4" width="13.125" style="11" customWidth="1"/>
    <col min="5" max="5" width="5.375" style="11" customWidth="1"/>
    <col min="6" max="6" width="7.625" style="11" customWidth="1"/>
    <col min="7" max="7" width="7.375" style="11" customWidth="1"/>
    <col min="8" max="8" width="7.25390625" style="11" customWidth="1"/>
    <col min="9" max="9" width="8.625" style="11" customWidth="1"/>
    <col min="10" max="10" width="9.875" style="11" customWidth="1"/>
    <col min="11" max="11" width="9.125" style="11" customWidth="1"/>
    <col min="12" max="12" width="9.625" style="11" customWidth="1"/>
    <col min="13" max="13" width="10.125" style="11" customWidth="1"/>
    <col min="14" max="14" width="11.25390625" style="11" customWidth="1"/>
    <col min="15" max="16384" width="9.00390625" style="11" customWidth="1"/>
  </cols>
  <sheetData>
    <row r="1" ht="12.75">
      <c r="B1" s="154"/>
    </row>
    <row r="2" spans="1:14" ht="23.25" customHeight="1">
      <c r="A2" s="189" t="s">
        <v>32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27" customHeight="1">
      <c r="A3" s="190" t="s">
        <v>1</v>
      </c>
      <c r="B3" s="190" t="s">
        <v>2</v>
      </c>
      <c r="C3" s="191" t="s">
        <v>3</v>
      </c>
      <c r="D3" s="190" t="s">
        <v>4</v>
      </c>
      <c r="E3" s="190" t="s">
        <v>5</v>
      </c>
      <c r="F3" s="190" t="s">
        <v>33</v>
      </c>
      <c r="G3" s="190"/>
      <c r="H3" s="190" t="s">
        <v>13</v>
      </c>
      <c r="I3" s="190" t="s">
        <v>7</v>
      </c>
      <c r="J3" s="190" t="s">
        <v>8</v>
      </c>
      <c r="K3" s="190" t="s">
        <v>9</v>
      </c>
      <c r="L3" s="190" t="s">
        <v>10</v>
      </c>
      <c r="M3" s="190" t="s">
        <v>11</v>
      </c>
      <c r="N3" s="190" t="s">
        <v>12</v>
      </c>
    </row>
    <row r="4" spans="1:14" ht="99.75" customHeight="1">
      <c r="A4" s="190"/>
      <c r="B4" s="190"/>
      <c r="C4" s="191"/>
      <c r="D4" s="190"/>
      <c r="E4" s="190"/>
      <c r="F4" s="12" t="s">
        <v>192</v>
      </c>
      <c r="G4" s="12" t="s">
        <v>193</v>
      </c>
      <c r="H4" s="12" t="s">
        <v>194</v>
      </c>
      <c r="I4" s="190"/>
      <c r="J4" s="190"/>
      <c r="K4" s="190"/>
      <c r="L4" s="190"/>
      <c r="M4" s="190"/>
      <c r="N4" s="190"/>
    </row>
    <row r="5" spans="1:14" ht="34.5" customHeight="1">
      <c r="A5" s="59">
        <v>1</v>
      </c>
      <c r="B5" s="59">
        <v>2</v>
      </c>
      <c r="C5" s="100">
        <v>3</v>
      </c>
      <c r="D5" s="59">
        <v>4</v>
      </c>
      <c r="E5" s="59">
        <v>5</v>
      </c>
      <c r="F5" s="193">
        <v>6</v>
      </c>
      <c r="G5" s="193"/>
      <c r="H5" s="193"/>
      <c r="I5" s="59">
        <v>7</v>
      </c>
      <c r="J5" s="59">
        <v>8</v>
      </c>
      <c r="K5" s="59">
        <v>9</v>
      </c>
      <c r="L5" s="59">
        <v>10</v>
      </c>
      <c r="M5" s="59">
        <v>11</v>
      </c>
      <c r="N5" s="59">
        <v>12</v>
      </c>
    </row>
    <row r="6" spans="1:14" ht="278.25" customHeight="1">
      <c r="A6" s="61" t="s">
        <v>14</v>
      </c>
      <c r="B6" s="62" t="s">
        <v>34</v>
      </c>
      <c r="C6" s="99" t="s">
        <v>200</v>
      </c>
      <c r="D6" s="61" t="s">
        <v>17</v>
      </c>
      <c r="E6" s="61" t="s">
        <v>18</v>
      </c>
      <c r="F6" s="63">
        <v>29</v>
      </c>
      <c r="G6" s="63">
        <v>15</v>
      </c>
      <c r="H6" s="63">
        <v>15</v>
      </c>
      <c r="I6" s="64"/>
      <c r="J6" s="65">
        <f aca="true" t="shared" si="0" ref="J6:J20">(F6+G6+H6)*I6</f>
        <v>0</v>
      </c>
      <c r="K6" s="66"/>
      <c r="L6" s="67">
        <f aca="true" t="shared" si="1" ref="L6:L20">ROUND(J6*K6,2)</f>
        <v>0</v>
      </c>
      <c r="M6" s="65">
        <f aca="true" t="shared" si="2" ref="M6:M20">(J6+L6)</f>
        <v>0</v>
      </c>
      <c r="N6" s="68"/>
    </row>
    <row r="7" spans="1:14" ht="315.75" customHeight="1">
      <c r="A7" s="61" t="s">
        <v>19</v>
      </c>
      <c r="B7" s="62" t="s">
        <v>35</v>
      </c>
      <c r="C7" s="99" t="s">
        <v>36</v>
      </c>
      <c r="D7" s="61" t="s">
        <v>17</v>
      </c>
      <c r="E7" s="61" t="s">
        <v>18</v>
      </c>
      <c r="F7" s="63">
        <v>29</v>
      </c>
      <c r="G7" s="63">
        <v>15</v>
      </c>
      <c r="H7" s="63">
        <v>15</v>
      </c>
      <c r="I7" s="64"/>
      <c r="J7" s="65">
        <f t="shared" si="0"/>
        <v>0</v>
      </c>
      <c r="K7" s="66"/>
      <c r="L7" s="67">
        <f t="shared" si="1"/>
        <v>0</v>
      </c>
      <c r="M7" s="65">
        <f t="shared" si="2"/>
        <v>0</v>
      </c>
      <c r="N7" s="68"/>
    </row>
    <row r="8" spans="1:14" ht="315.75" customHeight="1">
      <c r="A8" s="155" t="s">
        <v>21</v>
      </c>
      <c r="B8" s="156" t="s">
        <v>37</v>
      </c>
      <c r="C8" s="157" t="s">
        <v>219</v>
      </c>
      <c r="D8" s="155" t="s">
        <v>17</v>
      </c>
      <c r="E8" s="155" t="s">
        <v>18</v>
      </c>
      <c r="F8" s="158">
        <v>4</v>
      </c>
      <c r="G8" s="158">
        <v>4</v>
      </c>
      <c r="H8" s="158">
        <v>4</v>
      </c>
      <c r="I8" s="64"/>
      <c r="J8" s="65">
        <f>(F8+G8+H8)*I8</f>
        <v>0</v>
      </c>
      <c r="K8" s="66"/>
      <c r="L8" s="67">
        <f>ROUND(J8*K8,2)</f>
        <v>0</v>
      </c>
      <c r="M8" s="65">
        <f>(J8+L8)</f>
        <v>0</v>
      </c>
      <c r="N8" s="68"/>
    </row>
    <row r="9" spans="1:14" ht="379.5" customHeight="1">
      <c r="A9" s="61" t="s">
        <v>23</v>
      </c>
      <c r="B9" s="62" t="s">
        <v>38</v>
      </c>
      <c r="C9" s="99" t="s">
        <v>201</v>
      </c>
      <c r="D9" s="61" t="s">
        <v>17</v>
      </c>
      <c r="E9" s="61" t="s">
        <v>18</v>
      </c>
      <c r="F9" s="63">
        <v>2</v>
      </c>
      <c r="G9" s="63">
        <v>2</v>
      </c>
      <c r="H9" s="63">
        <v>2</v>
      </c>
      <c r="I9" s="64"/>
      <c r="J9" s="65">
        <f t="shared" si="0"/>
        <v>0</v>
      </c>
      <c r="K9" s="66"/>
      <c r="L9" s="67">
        <f t="shared" si="1"/>
        <v>0</v>
      </c>
      <c r="M9" s="65">
        <f t="shared" si="2"/>
        <v>0</v>
      </c>
      <c r="N9" s="68"/>
    </row>
    <row r="10" spans="1:14" ht="311.25" customHeight="1">
      <c r="A10" s="61" t="s">
        <v>25</v>
      </c>
      <c r="B10" s="62" t="s">
        <v>39</v>
      </c>
      <c r="C10" s="99" t="s">
        <v>202</v>
      </c>
      <c r="D10" s="61" t="s">
        <v>17</v>
      </c>
      <c r="E10" s="61" t="s">
        <v>18</v>
      </c>
      <c r="F10" s="63">
        <v>16</v>
      </c>
      <c r="G10" s="63">
        <v>3</v>
      </c>
      <c r="H10" s="63">
        <v>5</v>
      </c>
      <c r="I10" s="64"/>
      <c r="J10" s="65">
        <f t="shared" si="0"/>
        <v>0</v>
      </c>
      <c r="K10" s="66"/>
      <c r="L10" s="67">
        <f t="shared" si="1"/>
        <v>0</v>
      </c>
      <c r="M10" s="65">
        <f t="shared" si="2"/>
        <v>0</v>
      </c>
      <c r="N10" s="68"/>
    </row>
    <row r="11" spans="1:14" ht="182.25" customHeight="1">
      <c r="A11" s="61" t="s">
        <v>27</v>
      </c>
      <c r="B11" s="62" t="s">
        <v>40</v>
      </c>
      <c r="C11" s="99" t="s">
        <v>203</v>
      </c>
      <c r="D11" s="61" t="s">
        <v>17</v>
      </c>
      <c r="E11" s="61" t="s">
        <v>18</v>
      </c>
      <c r="F11" s="63">
        <v>1</v>
      </c>
      <c r="G11" s="63">
        <v>2</v>
      </c>
      <c r="H11" s="63">
        <v>2</v>
      </c>
      <c r="I11" s="64"/>
      <c r="J11" s="65">
        <f t="shared" si="0"/>
        <v>0</v>
      </c>
      <c r="K11" s="66"/>
      <c r="L11" s="67">
        <f t="shared" si="1"/>
        <v>0</v>
      </c>
      <c r="M11" s="65">
        <f t="shared" si="2"/>
        <v>0</v>
      </c>
      <c r="N11" s="68"/>
    </row>
    <row r="12" spans="1:14" ht="300.75" customHeight="1">
      <c r="A12" s="61" t="s">
        <v>28</v>
      </c>
      <c r="B12" s="69" t="s">
        <v>41</v>
      </c>
      <c r="C12" s="99" t="s">
        <v>42</v>
      </c>
      <c r="D12" s="61" t="s">
        <v>17</v>
      </c>
      <c r="E12" s="61" t="s">
        <v>18</v>
      </c>
      <c r="F12" s="63">
        <v>23</v>
      </c>
      <c r="G12" s="63">
        <v>32</v>
      </c>
      <c r="H12" s="63">
        <v>37</v>
      </c>
      <c r="I12" s="64"/>
      <c r="J12" s="65">
        <f t="shared" si="0"/>
        <v>0</v>
      </c>
      <c r="K12" s="66"/>
      <c r="L12" s="67">
        <f t="shared" si="1"/>
        <v>0</v>
      </c>
      <c r="M12" s="65">
        <f t="shared" si="2"/>
        <v>0</v>
      </c>
      <c r="N12" s="68"/>
    </row>
    <row r="13" spans="1:14" ht="369.75" customHeight="1">
      <c r="A13" s="61" t="s">
        <v>43</v>
      </c>
      <c r="B13" s="69" t="s">
        <v>44</v>
      </c>
      <c r="C13" s="99" t="s">
        <v>204</v>
      </c>
      <c r="D13" s="61" t="s">
        <v>17</v>
      </c>
      <c r="E13" s="61" t="s">
        <v>18</v>
      </c>
      <c r="F13" s="63">
        <v>33</v>
      </c>
      <c r="G13" s="63">
        <v>26</v>
      </c>
      <c r="H13" s="63">
        <v>31</v>
      </c>
      <c r="I13" s="64"/>
      <c r="J13" s="65">
        <f t="shared" si="0"/>
        <v>0</v>
      </c>
      <c r="K13" s="66"/>
      <c r="L13" s="67">
        <f t="shared" si="1"/>
        <v>0</v>
      </c>
      <c r="M13" s="65">
        <f t="shared" si="2"/>
        <v>0</v>
      </c>
      <c r="N13" s="68"/>
    </row>
    <row r="14" spans="1:14" ht="409.5" customHeight="1">
      <c r="A14" s="61" t="s">
        <v>45</v>
      </c>
      <c r="B14" s="70" t="s">
        <v>46</v>
      </c>
      <c r="C14" s="99" t="s">
        <v>205</v>
      </c>
      <c r="D14" s="61" t="s">
        <v>17</v>
      </c>
      <c r="E14" s="61" t="s">
        <v>18</v>
      </c>
      <c r="F14" s="63">
        <v>33</v>
      </c>
      <c r="G14" s="63">
        <v>33</v>
      </c>
      <c r="H14" s="63">
        <v>33</v>
      </c>
      <c r="I14" s="64"/>
      <c r="J14" s="65">
        <f t="shared" si="0"/>
        <v>0</v>
      </c>
      <c r="K14" s="66"/>
      <c r="L14" s="67">
        <f t="shared" si="1"/>
        <v>0</v>
      </c>
      <c r="M14" s="65">
        <f t="shared" si="2"/>
        <v>0</v>
      </c>
      <c r="N14" s="68"/>
    </row>
    <row r="15" spans="1:14" ht="409.5" customHeight="1">
      <c r="A15" s="61" t="s">
        <v>47</v>
      </c>
      <c r="B15" s="62" t="s">
        <v>48</v>
      </c>
      <c r="C15" s="101" t="s">
        <v>199</v>
      </c>
      <c r="D15" s="61" t="s">
        <v>17</v>
      </c>
      <c r="E15" s="61" t="s">
        <v>18</v>
      </c>
      <c r="F15" s="63">
        <v>1</v>
      </c>
      <c r="G15" s="63">
        <v>1</v>
      </c>
      <c r="H15" s="63">
        <v>1</v>
      </c>
      <c r="I15" s="64"/>
      <c r="J15" s="65">
        <f t="shared" si="0"/>
        <v>0</v>
      </c>
      <c r="K15" s="66"/>
      <c r="L15" s="67">
        <f t="shared" si="1"/>
        <v>0</v>
      </c>
      <c r="M15" s="65">
        <f t="shared" si="2"/>
        <v>0</v>
      </c>
      <c r="N15" s="68"/>
    </row>
    <row r="16" spans="1:14" ht="261" customHeight="1">
      <c r="A16" s="61" t="s">
        <v>49</v>
      </c>
      <c r="B16" s="69" t="s">
        <v>50</v>
      </c>
      <c r="C16" s="99" t="s">
        <v>206</v>
      </c>
      <c r="D16" s="61" t="s">
        <v>17</v>
      </c>
      <c r="E16" s="61" t="s">
        <v>18</v>
      </c>
      <c r="F16" s="63">
        <v>7</v>
      </c>
      <c r="G16" s="63">
        <v>7</v>
      </c>
      <c r="H16" s="63">
        <v>7</v>
      </c>
      <c r="I16" s="64"/>
      <c r="J16" s="65">
        <f t="shared" si="0"/>
        <v>0</v>
      </c>
      <c r="K16" s="66"/>
      <c r="L16" s="67">
        <f t="shared" si="1"/>
        <v>0</v>
      </c>
      <c r="M16" s="65">
        <f t="shared" si="2"/>
        <v>0</v>
      </c>
      <c r="N16" s="68"/>
    </row>
    <row r="17" spans="1:14" ht="387.75" customHeight="1">
      <c r="A17" s="61" t="s">
        <v>51</v>
      </c>
      <c r="B17" s="62" t="s">
        <v>52</v>
      </c>
      <c r="C17" s="99" t="s">
        <v>207</v>
      </c>
      <c r="D17" s="61" t="s">
        <v>17</v>
      </c>
      <c r="E17" s="61" t="s">
        <v>18</v>
      </c>
      <c r="F17" s="63">
        <v>1</v>
      </c>
      <c r="G17" s="63">
        <v>1</v>
      </c>
      <c r="H17" s="63">
        <v>1</v>
      </c>
      <c r="I17" s="64"/>
      <c r="J17" s="65">
        <f t="shared" si="0"/>
        <v>0</v>
      </c>
      <c r="K17" s="66"/>
      <c r="L17" s="67">
        <f t="shared" si="1"/>
        <v>0</v>
      </c>
      <c r="M17" s="65">
        <f t="shared" si="2"/>
        <v>0</v>
      </c>
      <c r="N17" s="68"/>
    </row>
    <row r="18" spans="1:14" ht="309" customHeight="1">
      <c r="A18" s="61" t="s">
        <v>53</v>
      </c>
      <c r="B18" s="62" t="s">
        <v>54</v>
      </c>
      <c r="C18" s="99" t="s">
        <v>208</v>
      </c>
      <c r="D18" s="61" t="s">
        <v>17</v>
      </c>
      <c r="E18" s="61" t="s">
        <v>18</v>
      </c>
      <c r="F18" s="63">
        <v>9</v>
      </c>
      <c r="G18" s="63">
        <v>9</v>
      </c>
      <c r="H18" s="63">
        <v>9</v>
      </c>
      <c r="I18" s="64"/>
      <c r="J18" s="65">
        <f t="shared" si="0"/>
        <v>0</v>
      </c>
      <c r="K18" s="66"/>
      <c r="L18" s="67">
        <f t="shared" si="1"/>
        <v>0</v>
      </c>
      <c r="M18" s="65">
        <f t="shared" si="2"/>
        <v>0</v>
      </c>
      <c r="N18" s="68"/>
    </row>
    <row r="19" spans="1:14" ht="408.75" customHeight="1">
      <c r="A19" s="61" t="s">
        <v>55</v>
      </c>
      <c r="B19" s="62" t="s">
        <v>56</v>
      </c>
      <c r="C19" s="99" t="s">
        <v>217</v>
      </c>
      <c r="D19" s="61" t="s">
        <v>17</v>
      </c>
      <c r="E19" s="61" t="s">
        <v>18</v>
      </c>
      <c r="F19" s="63">
        <v>3</v>
      </c>
      <c r="G19" s="63">
        <v>3</v>
      </c>
      <c r="H19" s="63">
        <v>3</v>
      </c>
      <c r="I19" s="64"/>
      <c r="J19" s="65">
        <f t="shared" si="0"/>
        <v>0</v>
      </c>
      <c r="K19" s="66"/>
      <c r="L19" s="67">
        <f t="shared" si="1"/>
        <v>0</v>
      </c>
      <c r="M19" s="65">
        <f t="shared" si="2"/>
        <v>0</v>
      </c>
      <c r="N19" s="68"/>
    </row>
    <row r="20" spans="1:14" ht="361.5" customHeight="1">
      <c r="A20" s="61" t="s">
        <v>57</v>
      </c>
      <c r="B20" s="62" t="s">
        <v>58</v>
      </c>
      <c r="C20" s="99" t="s">
        <v>209</v>
      </c>
      <c r="D20" s="61" t="s">
        <v>17</v>
      </c>
      <c r="E20" s="61" t="s">
        <v>18</v>
      </c>
      <c r="F20" s="63">
        <v>2</v>
      </c>
      <c r="G20" s="63">
        <v>1</v>
      </c>
      <c r="H20" s="63">
        <v>2</v>
      </c>
      <c r="I20" s="64"/>
      <c r="J20" s="65">
        <f t="shared" si="0"/>
        <v>0</v>
      </c>
      <c r="K20" s="66"/>
      <c r="L20" s="67">
        <f t="shared" si="1"/>
        <v>0</v>
      </c>
      <c r="M20" s="65">
        <f t="shared" si="2"/>
        <v>0</v>
      </c>
      <c r="N20" s="68"/>
    </row>
    <row r="21" spans="2:14" ht="21.75" customHeight="1">
      <c r="B21" s="194" t="s">
        <v>185</v>
      </c>
      <c r="C21" s="194"/>
      <c r="D21" s="194"/>
      <c r="E21" s="194"/>
      <c r="F21" s="194"/>
      <c r="G21" s="194"/>
      <c r="H21" s="194"/>
      <c r="I21" s="194"/>
      <c r="J21" s="60">
        <f>SUM(J6:J20)</f>
        <v>0</v>
      </c>
      <c r="K21" s="13"/>
      <c r="L21" s="14"/>
      <c r="M21" s="60">
        <f>SUM(M6:M20)</f>
        <v>0</v>
      </c>
      <c r="N21" s="14"/>
    </row>
    <row r="22" spans="3:8" ht="28.5" customHeight="1">
      <c r="C22" s="30"/>
      <c r="F22" s="15"/>
      <c r="G22" s="15"/>
      <c r="H22" s="15"/>
    </row>
    <row r="23" spans="1:14" ht="39.75" customHeight="1">
      <c r="A23" s="16"/>
      <c r="B23" s="195" t="s">
        <v>214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</row>
    <row r="24" spans="1:14" ht="15.75">
      <c r="A24" s="16"/>
      <c r="B24" s="6"/>
      <c r="C24" s="17"/>
      <c r="D24" s="18"/>
      <c r="E24" s="18"/>
      <c r="F24" s="19"/>
      <c r="G24" s="19"/>
      <c r="H24" s="19"/>
      <c r="I24" s="18"/>
      <c r="J24" s="18"/>
      <c r="K24" s="18"/>
      <c r="L24" s="18"/>
      <c r="M24" s="18"/>
      <c r="N24" s="18"/>
    </row>
    <row r="25" spans="1:14" ht="15.75">
      <c r="A25" s="20"/>
      <c r="B25" s="20"/>
      <c r="C25" s="102"/>
      <c r="D25" s="20"/>
      <c r="E25" s="20"/>
      <c r="F25" s="21"/>
      <c r="G25" s="21"/>
      <c r="H25" s="21"/>
      <c r="I25" s="20"/>
      <c r="J25" s="192" t="s">
        <v>30</v>
      </c>
      <c r="K25" s="192"/>
      <c r="L25" s="192"/>
      <c r="M25" s="192"/>
      <c r="N25" s="192"/>
    </row>
    <row r="26" spans="1:14" ht="15.75">
      <c r="A26" s="20"/>
      <c r="B26" s="20"/>
      <c r="C26" s="102"/>
      <c r="D26" s="20"/>
      <c r="E26" s="20"/>
      <c r="F26" s="21"/>
      <c r="G26" s="21"/>
      <c r="H26" s="21"/>
      <c r="I26" s="22"/>
      <c r="J26" s="192" t="s">
        <v>31</v>
      </c>
      <c r="K26" s="192"/>
      <c r="L26" s="192"/>
      <c r="M26" s="192"/>
      <c r="N26" s="192"/>
    </row>
    <row r="27" spans="6:8" ht="12.75">
      <c r="F27" s="15"/>
      <c r="G27" s="15"/>
      <c r="H27" s="15"/>
    </row>
    <row r="28" spans="6:8" ht="12.75">
      <c r="F28" s="15"/>
      <c r="G28" s="15"/>
      <c r="H28" s="15"/>
    </row>
    <row r="29" spans="6:8" ht="12.75">
      <c r="F29" s="15"/>
      <c r="G29" s="15"/>
      <c r="H29" s="15"/>
    </row>
    <row r="30" spans="6:8" ht="12.75">
      <c r="F30" s="15"/>
      <c r="G30" s="15"/>
      <c r="H30" s="15"/>
    </row>
    <row r="31" spans="6:8" ht="12.75">
      <c r="F31" s="15"/>
      <c r="G31" s="15"/>
      <c r="H31" s="15"/>
    </row>
    <row r="32" spans="6:8" ht="12.75">
      <c r="F32" s="15"/>
      <c r="G32" s="15"/>
      <c r="H32" s="15"/>
    </row>
    <row r="33" spans="6:8" ht="12.75">
      <c r="F33" s="15"/>
      <c r="G33" s="15"/>
      <c r="H33" s="15"/>
    </row>
    <row r="34" spans="6:8" ht="12.75">
      <c r="F34" s="15"/>
      <c r="G34" s="15"/>
      <c r="H34" s="15"/>
    </row>
  </sheetData>
  <sheetProtection selectLockedCells="1" selectUnlockedCells="1"/>
  <mergeCells count="18">
    <mergeCell ref="J25:N25"/>
    <mergeCell ref="J26:N26"/>
    <mergeCell ref="L3:L4"/>
    <mergeCell ref="M3:M4"/>
    <mergeCell ref="N3:N4"/>
    <mergeCell ref="F5:H5"/>
    <mergeCell ref="B21:I21"/>
    <mergeCell ref="B23:N23"/>
    <mergeCell ref="A2:N2"/>
    <mergeCell ref="A3:A4"/>
    <mergeCell ref="B3:B4"/>
    <mergeCell ref="C3:C4"/>
    <mergeCell ref="D3:D4"/>
    <mergeCell ref="E3:E4"/>
    <mergeCell ref="F3:H3"/>
    <mergeCell ref="I3:I4"/>
    <mergeCell ref="J3:J4"/>
    <mergeCell ref="K3:K4"/>
  </mergeCells>
  <printOptions/>
  <pageMargins left="0.25" right="0.25" top="0.75" bottom="0.75" header="0.3" footer="0.3"/>
  <pageSetup fitToHeight="0"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6"/>
  <sheetViews>
    <sheetView view="pageLayout" zoomScale="42" zoomScaleNormal="65" zoomScalePageLayoutView="42" workbookViewId="0" topLeftCell="A8">
      <selection activeCell="C8" sqref="C8"/>
    </sheetView>
  </sheetViews>
  <sheetFormatPr defaultColWidth="9.00390625" defaultRowHeight="12.75"/>
  <cols>
    <col min="1" max="1" width="4.00390625" style="0" customWidth="1"/>
    <col min="2" max="2" width="9.75390625" style="0" customWidth="1"/>
    <col min="3" max="3" width="23.00390625" style="0" customWidth="1"/>
    <col min="4" max="4" width="10.25390625" style="0" customWidth="1"/>
    <col min="5" max="5" width="7.375" style="0" customWidth="1"/>
    <col min="6" max="6" width="7.25390625" style="0" customWidth="1"/>
    <col min="7" max="7" width="7.625" style="0" customWidth="1"/>
    <col min="8" max="8" width="7.125" style="0" customWidth="1"/>
    <col min="9" max="9" width="12.125" style="0" customWidth="1"/>
    <col min="10" max="10" width="11.875" style="0" customWidth="1"/>
    <col min="12" max="12" width="10.25390625" style="0" customWidth="1"/>
    <col min="13" max="13" width="12.125" style="0" customWidth="1"/>
    <col min="14" max="14" width="11.375" style="0" customWidth="1"/>
  </cols>
  <sheetData>
    <row r="2" spans="1:14" ht="23.25" customHeight="1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2.75" customHeight="1">
      <c r="A3" s="184" t="s">
        <v>1</v>
      </c>
      <c r="B3" s="184" t="s">
        <v>2</v>
      </c>
      <c r="C3" s="184" t="s">
        <v>3</v>
      </c>
      <c r="D3" s="184" t="s">
        <v>4</v>
      </c>
      <c r="E3" s="184" t="s">
        <v>5</v>
      </c>
      <c r="F3" s="196" t="s">
        <v>60</v>
      </c>
      <c r="G3" s="196" t="s">
        <v>61</v>
      </c>
      <c r="H3" s="184" t="s">
        <v>62</v>
      </c>
      <c r="I3" s="184" t="s">
        <v>7</v>
      </c>
      <c r="J3" s="184" t="s">
        <v>8</v>
      </c>
      <c r="K3" s="184" t="s">
        <v>9</v>
      </c>
      <c r="L3" s="184" t="s">
        <v>10</v>
      </c>
      <c r="M3" s="184" t="s">
        <v>11</v>
      </c>
      <c r="N3" s="184" t="s">
        <v>12</v>
      </c>
    </row>
    <row r="4" spans="1:14" ht="99.75" customHeight="1">
      <c r="A4" s="184"/>
      <c r="B4" s="184"/>
      <c r="C4" s="184"/>
      <c r="D4" s="184"/>
      <c r="E4" s="184"/>
      <c r="F4" s="196"/>
      <c r="G4" s="196"/>
      <c r="H4" s="196"/>
      <c r="I4" s="184"/>
      <c r="J4" s="184"/>
      <c r="K4" s="184"/>
      <c r="L4" s="184"/>
      <c r="M4" s="184"/>
      <c r="N4" s="184"/>
    </row>
    <row r="5" spans="1:14" ht="34.5" customHeight="1">
      <c r="A5" s="48">
        <v>1</v>
      </c>
      <c r="B5" s="48">
        <v>2</v>
      </c>
      <c r="C5" s="48">
        <v>3</v>
      </c>
      <c r="D5" s="48">
        <v>4</v>
      </c>
      <c r="E5" s="109">
        <v>5</v>
      </c>
      <c r="F5" s="197">
        <v>6</v>
      </c>
      <c r="G5" s="198"/>
      <c r="H5" s="199"/>
      <c r="I5" s="110">
        <v>7</v>
      </c>
      <c r="J5" s="48">
        <v>8</v>
      </c>
      <c r="K5" s="48">
        <v>9</v>
      </c>
      <c r="L5" s="48">
        <v>10</v>
      </c>
      <c r="M5" s="48">
        <v>11</v>
      </c>
      <c r="N5" s="48">
        <v>12</v>
      </c>
    </row>
    <row r="6" spans="1:14" ht="279.75" customHeight="1">
      <c r="A6" s="104" t="s">
        <v>14</v>
      </c>
      <c r="B6" s="73" t="s">
        <v>63</v>
      </c>
      <c r="C6" s="107" t="s">
        <v>64</v>
      </c>
      <c r="D6" s="73" t="s">
        <v>17</v>
      </c>
      <c r="E6" s="73" t="s">
        <v>18</v>
      </c>
      <c r="F6" s="73">
        <v>114</v>
      </c>
      <c r="G6" s="73">
        <v>107</v>
      </c>
      <c r="H6" s="73">
        <v>107</v>
      </c>
      <c r="I6" s="74"/>
      <c r="J6" s="75">
        <f>(F6+H6+G6)*I6</f>
        <v>0</v>
      </c>
      <c r="K6" s="76"/>
      <c r="L6" s="77">
        <f>ROUND(J6*K6,2)</f>
        <v>0</v>
      </c>
      <c r="M6" s="75">
        <f>(J6+L6)</f>
        <v>0</v>
      </c>
      <c r="N6" s="111"/>
    </row>
    <row r="7" spans="1:14" ht="408.75" customHeight="1">
      <c r="A7" s="51" t="s">
        <v>19</v>
      </c>
      <c r="B7" s="51" t="s">
        <v>65</v>
      </c>
      <c r="C7" s="101" t="s">
        <v>66</v>
      </c>
      <c r="D7" s="51" t="s">
        <v>17</v>
      </c>
      <c r="E7" s="51" t="s">
        <v>18</v>
      </c>
      <c r="F7" s="51">
        <v>21</v>
      </c>
      <c r="G7" s="51">
        <v>19</v>
      </c>
      <c r="H7" s="51">
        <v>21</v>
      </c>
      <c r="I7" s="54"/>
      <c r="J7" s="55">
        <f>(F7+H7+G7)*I7</f>
        <v>0</v>
      </c>
      <c r="K7" s="56"/>
      <c r="L7" s="57">
        <f>ROUND(J7*K7,2)</f>
        <v>0</v>
      </c>
      <c r="M7" s="55">
        <f>(J7+L7)</f>
        <v>0</v>
      </c>
      <c r="N7" s="58"/>
    </row>
    <row r="8" spans="1:14" ht="262.5" customHeight="1">
      <c r="A8" s="146" t="s">
        <v>21</v>
      </c>
      <c r="B8" s="104" t="s">
        <v>67</v>
      </c>
      <c r="C8" s="107" t="s">
        <v>68</v>
      </c>
      <c r="D8" s="73" t="s">
        <v>17</v>
      </c>
      <c r="E8" s="73" t="s">
        <v>18</v>
      </c>
      <c r="F8" s="73">
        <v>2</v>
      </c>
      <c r="G8" s="73">
        <v>2</v>
      </c>
      <c r="H8" s="73">
        <v>2</v>
      </c>
      <c r="I8" s="147"/>
      <c r="J8" s="148">
        <f>(F8+H8+G8)*I8</f>
        <v>0</v>
      </c>
      <c r="K8" s="149"/>
      <c r="L8" s="150">
        <f>ROUND(J8*K8,2)</f>
        <v>0</v>
      </c>
      <c r="M8" s="151">
        <f>(J8+L8)</f>
        <v>0</v>
      </c>
      <c r="N8" s="152"/>
    </row>
    <row r="9" spans="2:14" ht="21.75" customHeight="1">
      <c r="B9" s="187" t="s">
        <v>185</v>
      </c>
      <c r="C9" s="187"/>
      <c r="D9" s="187"/>
      <c r="E9" s="187"/>
      <c r="F9" s="187"/>
      <c r="G9" s="187"/>
      <c r="H9" s="187"/>
      <c r="I9" s="187"/>
      <c r="J9" s="3">
        <f>SUM(J6:J8)</f>
        <v>0</v>
      </c>
      <c r="K9" s="4"/>
      <c r="L9" s="5"/>
      <c r="M9" s="3">
        <f>SUM(M6:M8)</f>
        <v>0</v>
      </c>
      <c r="N9" s="5"/>
    </row>
    <row r="10" ht="15" customHeight="1"/>
    <row r="11" spans="2:14" ht="47.25" customHeight="1">
      <c r="B11" s="195" t="s">
        <v>214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</row>
    <row r="12" ht="15" customHeight="1"/>
    <row r="13" ht="15" customHeight="1"/>
    <row r="14" spans="1:14" ht="15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>
      <c r="A15" s="9"/>
      <c r="B15" s="9"/>
      <c r="C15" s="9"/>
      <c r="D15" s="9"/>
      <c r="E15" s="9"/>
      <c r="F15" s="9"/>
      <c r="G15" s="9"/>
      <c r="H15" s="9"/>
      <c r="I15" s="9"/>
      <c r="J15" s="185" t="s">
        <v>30</v>
      </c>
      <c r="K15" s="185"/>
      <c r="L15" s="185"/>
      <c r="M15" s="185"/>
      <c r="N15" s="185"/>
    </row>
    <row r="16" spans="1:14" ht="15.75">
      <c r="A16" s="9"/>
      <c r="B16" s="9"/>
      <c r="C16" s="9"/>
      <c r="D16" s="9"/>
      <c r="E16" s="9"/>
      <c r="F16" s="9"/>
      <c r="G16" s="9"/>
      <c r="H16" s="9"/>
      <c r="I16" s="10"/>
      <c r="J16" s="185" t="s">
        <v>31</v>
      </c>
      <c r="K16" s="185"/>
      <c r="L16" s="185"/>
      <c r="M16" s="185"/>
      <c r="N16" s="185"/>
    </row>
  </sheetData>
  <sheetProtection selectLockedCells="1" selectUnlockedCells="1"/>
  <mergeCells count="20">
    <mergeCell ref="B9:I9"/>
    <mergeCell ref="B11:N11"/>
    <mergeCell ref="J15:N15"/>
    <mergeCell ref="J16:N16"/>
    <mergeCell ref="J3:J4"/>
    <mergeCell ref="K3:K4"/>
    <mergeCell ref="L3:L4"/>
    <mergeCell ref="M3:M4"/>
    <mergeCell ref="N3:N4"/>
    <mergeCell ref="F5:H5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25" right="0.25" top="0.75" bottom="0.75" header="0.3" footer="0.3"/>
  <pageSetup fitToHeight="0"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view="pageLayout" zoomScale="44" zoomScaleNormal="65" zoomScalePageLayoutView="44" workbookViewId="0" topLeftCell="A9">
      <selection activeCell="G9" sqref="G9"/>
    </sheetView>
  </sheetViews>
  <sheetFormatPr defaultColWidth="9.00390625" defaultRowHeight="12.75"/>
  <cols>
    <col min="1" max="1" width="5.75390625" style="0" customWidth="1"/>
    <col min="2" max="2" width="11.125" style="0" customWidth="1"/>
    <col min="3" max="3" width="27.625" style="30" customWidth="1"/>
    <col min="4" max="4" width="11.25390625" style="0" customWidth="1"/>
    <col min="5" max="5" width="6.875" style="0" customWidth="1"/>
    <col min="6" max="6" width="7.75390625" style="0" customWidth="1"/>
    <col min="7" max="7" width="7.625" style="0" customWidth="1"/>
    <col min="8" max="8" width="7.125" style="0" customWidth="1"/>
    <col min="9" max="9" width="9.25390625" style="0" customWidth="1"/>
    <col min="10" max="10" width="10.75390625" style="0" customWidth="1"/>
    <col min="11" max="11" width="8.625" style="0" customWidth="1"/>
    <col min="12" max="12" width="11.125" style="0" customWidth="1"/>
    <col min="13" max="13" width="10.25390625" style="0" customWidth="1"/>
    <col min="14" max="14" width="10.875" style="0" customWidth="1"/>
  </cols>
  <sheetData>
    <row r="1" spans="1:14" ht="23.25" customHeight="1">
      <c r="A1" s="183" t="s">
        <v>69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2.75" customHeight="1">
      <c r="A2" s="184" t="s">
        <v>1</v>
      </c>
      <c r="B2" s="184" t="s">
        <v>2</v>
      </c>
      <c r="C2" s="184" t="s">
        <v>3</v>
      </c>
      <c r="D2" s="184" t="s">
        <v>4</v>
      </c>
      <c r="E2" s="184" t="s">
        <v>5</v>
      </c>
      <c r="F2" s="196" t="s">
        <v>60</v>
      </c>
      <c r="G2" s="196" t="s">
        <v>61</v>
      </c>
      <c r="H2" s="184" t="s">
        <v>62</v>
      </c>
      <c r="I2" s="184" t="s">
        <v>7</v>
      </c>
      <c r="J2" s="184" t="s">
        <v>8</v>
      </c>
      <c r="K2" s="184" t="s">
        <v>9</v>
      </c>
      <c r="L2" s="184" t="s">
        <v>10</v>
      </c>
      <c r="M2" s="184" t="s">
        <v>11</v>
      </c>
      <c r="N2" s="184" t="s">
        <v>12</v>
      </c>
    </row>
    <row r="3" spans="1:14" ht="99.75" customHeight="1">
      <c r="A3" s="184"/>
      <c r="B3" s="184"/>
      <c r="C3" s="184"/>
      <c r="D3" s="184"/>
      <c r="E3" s="184"/>
      <c r="F3" s="196"/>
      <c r="G3" s="196"/>
      <c r="H3" s="196"/>
      <c r="I3" s="184"/>
      <c r="J3" s="184"/>
      <c r="K3" s="184"/>
      <c r="L3" s="184"/>
      <c r="M3" s="184"/>
      <c r="N3" s="184"/>
    </row>
    <row r="4" spans="1:14" ht="34.5" customHeight="1">
      <c r="A4" s="48">
        <v>1</v>
      </c>
      <c r="B4" s="48">
        <v>2</v>
      </c>
      <c r="C4" s="112">
        <v>3</v>
      </c>
      <c r="D4" s="48">
        <v>4</v>
      </c>
      <c r="E4" s="109">
        <v>5</v>
      </c>
      <c r="F4" s="201">
        <v>6</v>
      </c>
      <c r="G4" s="202"/>
      <c r="H4" s="203"/>
      <c r="I4" s="110">
        <v>7</v>
      </c>
      <c r="J4" s="48">
        <v>8</v>
      </c>
      <c r="K4" s="48">
        <v>9</v>
      </c>
      <c r="L4" s="48">
        <v>10</v>
      </c>
      <c r="M4" s="48">
        <v>11</v>
      </c>
      <c r="N4" s="48">
        <v>12</v>
      </c>
    </row>
    <row r="5" spans="1:14" ht="268.5" customHeight="1">
      <c r="A5" s="204" t="s">
        <v>14</v>
      </c>
      <c r="B5" s="206" t="s">
        <v>195</v>
      </c>
      <c r="C5" s="208" t="s">
        <v>197</v>
      </c>
      <c r="D5" s="210" t="s">
        <v>17</v>
      </c>
      <c r="E5" s="210" t="s">
        <v>18</v>
      </c>
      <c r="F5" s="210">
        <v>22</v>
      </c>
      <c r="G5" s="210">
        <v>40</v>
      </c>
      <c r="H5" s="210">
        <v>40</v>
      </c>
      <c r="I5" s="216"/>
      <c r="J5" s="212">
        <f>(F5+G5+H5)*I5</f>
        <v>0</v>
      </c>
      <c r="K5" s="218"/>
      <c r="L5" s="220">
        <f>ROUND(J5*K5,2)</f>
        <v>0</v>
      </c>
      <c r="M5" s="212">
        <f>(J5+L5)</f>
        <v>0</v>
      </c>
      <c r="N5" s="214"/>
    </row>
    <row r="6" spans="1:14" ht="240.75" customHeight="1">
      <c r="A6" s="205"/>
      <c r="B6" s="207"/>
      <c r="C6" s="209"/>
      <c r="D6" s="211"/>
      <c r="E6" s="211"/>
      <c r="F6" s="211"/>
      <c r="G6" s="211"/>
      <c r="H6" s="211"/>
      <c r="I6" s="217"/>
      <c r="J6" s="213"/>
      <c r="K6" s="219"/>
      <c r="L6" s="221"/>
      <c r="M6" s="213"/>
      <c r="N6" s="215"/>
    </row>
    <row r="7" spans="1:14" ht="376.5" customHeight="1">
      <c r="A7" s="104" t="s">
        <v>19</v>
      </c>
      <c r="B7" s="73" t="s">
        <v>70</v>
      </c>
      <c r="C7" s="83" t="s">
        <v>71</v>
      </c>
      <c r="D7" s="73" t="s">
        <v>17</v>
      </c>
      <c r="E7" s="73" t="s">
        <v>18</v>
      </c>
      <c r="F7" s="73">
        <v>22</v>
      </c>
      <c r="G7" s="73">
        <v>40</v>
      </c>
      <c r="H7" s="73">
        <v>40</v>
      </c>
      <c r="I7" s="74"/>
      <c r="J7" s="75">
        <f>(F7+G7+H7)*I7</f>
        <v>0</v>
      </c>
      <c r="K7" s="76"/>
      <c r="L7" s="77">
        <f>ROUND(J7*K7,2)</f>
        <v>0</v>
      </c>
      <c r="M7" s="75">
        <f>(J7+L7)</f>
        <v>0</v>
      </c>
      <c r="N7" s="111"/>
    </row>
    <row r="8" spans="1:14" ht="326.25" customHeight="1">
      <c r="A8" s="51" t="s">
        <v>21</v>
      </c>
      <c r="B8" s="51" t="s">
        <v>72</v>
      </c>
      <c r="C8" s="161" t="s">
        <v>73</v>
      </c>
      <c r="D8" s="51" t="s">
        <v>17</v>
      </c>
      <c r="E8" s="51" t="s">
        <v>18</v>
      </c>
      <c r="F8" s="51">
        <v>22</v>
      </c>
      <c r="G8" s="51">
        <v>40</v>
      </c>
      <c r="H8" s="51">
        <v>40</v>
      </c>
      <c r="I8" s="54"/>
      <c r="J8" s="55">
        <f>(F8+G8+H8)*I8</f>
        <v>0</v>
      </c>
      <c r="K8" s="56"/>
      <c r="L8" s="57">
        <f>ROUND(J8*K8,2)</f>
        <v>0</v>
      </c>
      <c r="M8" s="55">
        <f>(J8+L8)</f>
        <v>0</v>
      </c>
      <c r="N8" s="58"/>
    </row>
    <row r="9" spans="1:14" ht="319.5" customHeight="1">
      <c r="A9" s="146" t="s">
        <v>23</v>
      </c>
      <c r="B9" s="104" t="s">
        <v>74</v>
      </c>
      <c r="C9" s="107" t="s">
        <v>75</v>
      </c>
      <c r="D9" s="73" t="s">
        <v>17</v>
      </c>
      <c r="E9" s="73" t="s">
        <v>18</v>
      </c>
      <c r="F9" s="73">
        <v>22</v>
      </c>
      <c r="G9" s="73">
        <v>40</v>
      </c>
      <c r="H9" s="73">
        <v>40</v>
      </c>
      <c r="I9" s="74"/>
      <c r="J9" s="75">
        <f>(F9+G9+H9)*I9</f>
        <v>0</v>
      </c>
      <c r="K9" s="76"/>
      <c r="L9" s="77">
        <f>ROUND(J9*K9,2)</f>
        <v>0</v>
      </c>
      <c r="M9" s="108">
        <f>(J9+L9)</f>
        <v>0</v>
      </c>
      <c r="N9" s="160"/>
    </row>
    <row r="10" spans="2:14" ht="15.75">
      <c r="B10" s="187" t="s">
        <v>185</v>
      </c>
      <c r="C10" s="187"/>
      <c r="D10" s="187"/>
      <c r="E10" s="187"/>
      <c r="F10" s="187"/>
      <c r="G10" s="187"/>
      <c r="H10" s="187"/>
      <c r="I10" s="187"/>
      <c r="J10" s="144">
        <f>SUM(J5:J9)</f>
        <v>0</v>
      </c>
      <c r="M10" s="144">
        <f>SUM(M5:M9)</f>
        <v>0</v>
      </c>
      <c r="N10" s="5"/>
    </row>
    <row r="11" spans="2:14" ht="15.75">
      <c r="B11" s="71"/>
      <c r="C11" s="71"/>
      <c r="D11" s="71"/>
      <c r="E11" s="71"/>
      <c r="F11" s="71"/>
      <c r="G11" s="71"/>
      <c r="H11" s="71"/>
      <c r="I11" s="71"/>
      <c r="J11" s="142"/>
      <c r="K11" s="143"/>
      <c r="L11" s="143"/>
      <c r="M11" s="142"/>
      <c r="N11" s="5"/>
    </row>
    <row r="12" spans="1:14" ht="46.5" customHeight="1">
      <c r="A12" s="7"/>
      <c r="B12" s="200" t="s">
        <v>214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8"/>
    </row>
    <row r="13" spans="1:14" ht="34.5" customHeight="1">
      <c r="A13" s="7"/>
      <c r="B13" s="23"/>
      <c r="C13" s="3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34.5" customHeight="1">
      <c r="A14" s="7"/>
      <c r="B14" s="23"/>
      <c r="C14" s="3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>
      <c r="A15" s="9"/>
      <c r="B15" s="9"/>
      <c r="D15" s="9"/>
      <c r="E15" s="9"/>
      <c r="F15" s="9"/>
      <c r="G15" s="9"/>
      <c r="H15" s="9"/>
      <c r="I15" s="9"/>
      <c r="J15" s="185" t="s">
        <v>30</v>
      </c>
      <c r="K15" s="185"/>
      <c r="L15" s="185"/>
      <c r="M15" s="185"/>
      <c r="N15" s="185"/>
    </row>
    <row r="16" spans="1:14" ht="15.75">
      <c r="A16" s="9"/>
      <c r="B16" s="9"/>
      <c r="D16" s="9"/>
      <c r="E16" s="9"/>
      <c r="F16" s="9"/>
      <c r="G16" s="9"/>
      <c r="H16" s="9"/>
      <c r="I16" s="10"/>
      <c r="J16" s="185" t="s">
        <v>31</v>
      </c>
      <c r="K16" s="185"/>
      <c r="L16" s="185"/>
      <c r="M16" s="185"/>
      <c r="N16" s="185"/>
    </row>
  </sheetData>
  <sheetProtection selectLockedCells="1" selectUnlockedCells="1"/>
  <mergeCells count="34">
    <mergeCell ref="M5:M6"/>
    <mergeCell ref="N5:N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B12:M12"/>
    <mergeCell ref="J15:N15"/>
    <mergeCell ref="J16:N16"/>
    <mergeCell ref="J2:J3"/>
    <mergeCell ref="K2:K3"/>
    <mergeCell ref="L2:L3"/>
    <mergeCell ref="M2:M3"/>
    <mergeCell ref="N2:N3"/>
    <mergeCell ref="B10:I10"/>
    <mergeCell ref="F4:H4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view="pageLayout" zoomScale="60" zoomScaleNormal="65" zoomScalePageLayoutView="60" workbookViewId="0" topLeftCell="A46">
      <selection activeCell="E48" sqref="E48"/>
    </sheetView>
  </sheetViews>
  <sheetFormatPr defaultColWidth="9.00390625" defaultRowHeight="12.75"/>
  <cols>
    <col min="1" max="1" width="4.125" style="0" bestFit="1" customWidth="1"/>
    <col min="2" max="2" width="9.75390625" style="0" customWidth="1"/>
    <col min="3" max="3" width="30.00390625" style="79" customWidth="1"/>
    <col min="4" max="4" width="12.75390625" style="0" customWidth="1"/>
    <col min="5" max="5" width="5.75390625" style="0" customWidth="1"/>
    <col min="6" max="6" width="7.00390625" style="0" customWidth="1"/>
    <col min="7" max="7" width="6.25390625" style="0" customWidth="1"/>
    <col min="8" max="8" width="7.00390625" style="0" customWidth="1"/>
    <col min="9" max="9" width="9.75390625" style="0" customWidth="1"/>
    <col min="10" max="10" width="12.00390625" style="0" customWidth="1"/>
    <col min="11" max="11" width="8.25390625" style="0" customWidth="1"/>
    <col min="12" max="12" width="12.625" style="0" customWidth="1"/>
    <col min="13" max="13" width="11.00390625" style="0" customWidth="1"/>
    <col min="14" max="14" width="9.00390625" style="0" customWidth="1"/>
  </cols>
  <sheetData>
    <row r="1" spans="1:14" ht="23.25" customHeight="1">
      <c r="A1" s="183" t="s">
        <v>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2.75" customHeight="1">
      <c r="A2" s="184" t="s">
        <v>1</v>
      </c>
      <c r="B2" s="184" t="s">
        <v>2</v>
      </c>
      <c r="C2" s="222" t="s">
        <v>3</v>
      </c>
      <c r="D2" s="184" t="s">
        <v>4</v>
      </c>
      <c r="E2" s="184" t="s">
        <v>5</v>
      </c>
      <c r="F2" s="196" t="s">
        <v>60</v>
      </c>
      <c r="G2" s="196" t="s">
        <v>61</v>
      </c>
      <c r="H2" s="184" t="s">
        <v>62</v>
      </c>
      <c r="I2" s="184" t="s">
        <v>7</v>
      </c>
      <c r="J2" s="184" t="s">
        <v>8</v>
      </c>
      <c r="K2" s="184" t="s">
        <v>9</v>
      </c>
      <c r="L2" s="184" t="s">
        <v>10</v>
      </c>
      <c r="M2" s="184" t="s">
        <v>11</v>
      </c>
      <c r="N2" s="184" t="s">
        <v>12</v>
      </c>
    </row>
    <row r="3" spans="1:14" ht="99.75" customHeight="1">
      <c r="A3" s="184"/>
      <c r="B3" s="184"/>
      <c r="C3" s="222"/>
      <c r="D3" s="184"/>
      <c r="E3" s="184"/>
      <c r="F3" s="196"/>
      <c r="G3" s="196"/>
      <c r="H3" s="196"/>
      <c r="I3" s="184"/>
      <c r="J3" s="184"/>
      <c r="K3" s="184"/>
      <c r="L3" s="184"/>
      <c r="M3" s="184"/>
      <c r="N3" s="184"/>
    </row>
    <row r="4" spans="1:14" ht="34.5" customHeight="1">
      <c r="A4" s="112">
        <v>1</v>
      </c>
      <c r="B4" s="112">
        <v>2</v>
      </c>
      <c r="C4" s="113">
        <v>3</v>
      </c>
      <c r="D4" s="112">
        <v>4</v>
      </c>
      <c r="E4" s="114">
        <v>5</v>
      </c>
      <c r="F4" s="226">
        <v>6</v>
      </c>
      <c r="G4" s="227"/>
      <c r="H4" s="228"/>
      <c r="I4" s="115">
        <v>7</v>
      </c>
      <c r="J4" s="112">
        <v>8</v>
      </c>
      <c r="K4" s="112">
        <v>9</v>
      </c>
      <c r="L4" s="112">
        <v>10</v>
      </c>
      <c r="M4" s="112">
        <v>11</v>
      </c>
      <c r="N4" s="112">
        <v>12</v>
      </c>
    </row>
    <row r="5" spans="1:14" ht="150" customHeight="1">
      <c r="A5" s="116" t="s">
        <v>14</v>
      </c>
      <c r="B5" s="91" t="s">
        <v>77</v>
      </c>
      <c r="C5" s="92" t="s">
        <v>78</v>
      </c>
      <c r="D5" s="91" t="s">
        <v>17</v>
      </c>
      <c r="E5" s="91" t="s">
        <v>18</v>
      </c>
      <c r="F5" s="91">
        <v>2</v>
      </c>
      <c r="G5" s="91">
        <v>3</v>
      </c>
      <c r="H5" s="91">
        <v>3</v>
      </c>
      <c r="I5" s="93"/>
      <c r="J5" s="94">
        <f>(F5+G5+H5)*I5</f>
        <v>0</v>
      </c>
      <c r="K5" s="95"/>
      <c r="L5" s="96">
        <f aca="true" t="shared" si="0" ref="L5:L45">ROUND(J5*K5,2)</f>
        <v>0</v>
      </c>
      <c r="M5" s="94">
        <f aca="true" t="shared" si="1" ref="M5:M46">(J5+L5)</f>
        <v>0</v>
      </c>
      <c r="N5" s="117"/>
    </row>
    <row r="6" spans="1:14" ht="141.75" customHeight="1">
      <c r="A6" s="118" t="s">
        <v>19</v>
      </c>
      <c r="B6" s="82" t="s">
        <v>79</v>
      </c>
      <c r="C6" s="119" t="s">
        <v>80</v>
      </c>
      <c r="D6" s="120" t="s">
        <v>17</v>
      </c>
      <c r="E6" s="120" t="s">
        <v>18</v>
      </c>
      <c r="F6" s="120">
        <v>1</v>
      </c>
      <c r="G6" s="120">
        <v>1</v>
      </c>
      <c r="H6" s="120">
        <v>1</v>
      </c>
      <c r="I6" s="121"/>
      <c r="J6" s="122">
        <f aca="true" t="shared" si="2" ref="J6:J46">(F6+G6+H6)*I6</f>
        <v>0</v>
      </c>
      <c r="K6" s="123"/>
      <c r="L6" s="124">
        <f t="shared" si="0"/>
        <v>0</v>
      </c>
      <c r="M6" s="122">
        <f t="shared" si="1"/>
        <v>0</v>
      </c>
      <c r="N6" s="125"/>
    </row>
    <row r="7" spans="1:14" ht="284.25" customHeight="1">
      <c r="A7" s="126" t="s">
        <v>21</v>
      </c>
      <c r="B7" s="83" t="s">
        <v>81</v>
      </c>
      <c r="C7" s="105" t="s">
        <v>82</v>
      </c>
      <c r="D7" s="83" t="s">
        <v>17</v>
      </c>
      <c r="E7" s="83" t="s">
        <v>18</v>
      </c>
      <c r="F7" s="83">
        <v>4</v>
      </c>
      <c r="G7" s="83">
        <v>2</v>
      </c>
      <c r="H7" s="83">
        <v>2</v>
      </c>
      <c r="I7" s="127"/>
      <c r="J7" s="128">
        <f t="shared" si="2"/>
        <v>0</v>
      </c>
      <c r="K7" s="129"/>
      <c r="L7" s="130">
        <f t="shared" si="0"/>
        <v>0</v>
      </c>
      <c r="M7" s="128">
        <f t="shared" si="1"/>
        <v>0</v>
      </c>
      <c r="N7" s="131"/>
    </row>
    <row r="8" spans="1:14" ht="408.75" customHeight="1">
      <c r="A8" s="126" t="s">
        <v>23</v>
      </c>
      <c r="B8" s="83" t="s">
        <v>83</v>
      </c>
      <c r="C8" s="145" t="s">
        <v>210</v>
      </c>
      <c r="D8" s="83" t="s">
        <v>17</v>
      </c>
      <c r="E8" s="83" t="s">
        <v>18</v>
      </c>
      <c r="F8" s="83">
        <v>1</v>
      </c>
      <c r="G8" s="83">
        <v>1</v>
      </c>
      <c r="H8" s="83">
        <v>1</v>
      </c>
      <c r="I8" s="127"/>
      <c r="J8" s="128">
        <f t="shared" si="2"/>
        <v>0</v>
      </c>
      <c r="K8" s="129"/>
      <c r="L8" s="130">
        <f t="shared" si="0"/>
        <v>0</v>
      </c>
      <c r="M8" s="128">
        <f t="shared" si="1"/>
        <v>0</v>
      </c>
      <c r="N8" s="131"/>
    </row>
    <row r="9" spans="1:14" ht="180.75" customHeight="1">
      <c r="A9" s="116" t="s">
        <v>25</v>
      </c>
      <c r="B9" s="91" t="s">
        <v>84</v>
      </c>
      <c r="C9" s="132" t="s">
        <v>85</v>
      </c>
      <c r="D9" s="91" t="s">
        <v>17</v>
      </c>
      <c r="E9" s="91" t="s">
        <v>18</v>
      </c>
      <c r="F9" s="91">
        <v>1</v>
      </c>
      <c r="G9" s="91">
        <v>1</v>
      </c>
      <c r="H9" s="91">
        <v>1</v>
      </c>
      <c r="I9" s="93"/>
      <c r="J9" s="94">
        <f t="shared" si="2"/>
        <v>0</v>
      </c>
      <c r="K9" s="95"/>
      <c r="L9" s="96">
        <f t="shared" si="0"/>
        <v>0</v>
      </c>
      <c r="M9" s="94">
        <f t="shared" si="1"/>
        <v>0</v>
      </c>
      <c r="N9" s="117"/>
    </row>
    <row r="10" spans="1:14" ht="200.25" customHeight="1">
      <c r="A10" s="118" t="s">
        <v>27</v>
      </c>
      <c r="B10" s="82" t="s">
        <v>86</v>
      </c>
      <c r="C10" s="119" t="s">
        <v>87</v>
      </c>
      <c r="D10" s="120" t="s">
        <v>17</v>
      </c>
      <c r="E10" s="120" t="s">
        <v>18</v>
      </c>
      <c r="F10" s="120">
        <v>10</v>
      </c>
      <c r="G10" s="120">
        <v>10</v>
      </c>
      <c r="H10" s="120">
        <v>10</v>
      </c>
      <c r="I10" s="121"/>
      <c r="J10" s="122">
        <f t="shared" si="2"/>
        <v>0</v>
      </c>
      <c r="K10" s="123"/>
      <c r="L10" s="124">
        <f t="shared" si="0"/>
        <v>0</v>
      </c>
      <c r="M10" s="122">
        <f t="shared" si="1"/>
        <v>0</v>
      </c>
      <c r="N10" s="125"/>
    </row>
    <row r="11" spans="1:14" ht="205.5" customHeight="1">
      <c r="A11" s="116" t="s">
        <v>28</v>
      </c>
      <c r="B11" s="91" t="s">
        <v>88</v>
      </c>
      <c r="C11" s="92" t="s">
        <v>89</v>
      </c>
      <c r="D11" s="91" t="s">
        <v>17</v>
      </c>
      <c r="E11" s="91" t="s">
        <v>18</v>
      </c>
      <c r="F11" s="91">
        <v>1</v>
      </c>
      <c r="G11" s="91">
        <v>3</v>
      </c>
      <c r="H11" s="91">
        <v>3</v>
      </c>
      <c r="I11" s="93"/>
      <c r="J11" s="94">
        <f t="shared" si="2"/>
        <v>0</v>
      </c>
      <c r="K11" s="95"/>
      <c r="L11" s="96">
        <f t="shared" si="0"/>
        <v>0</v>
      </c>
      <c r="M11" s="94">
        <f t="shared" si="1"/>
        <v>0</v>
      </c>
      <c r="N11" s="117"/>
    </row>
    <row r="12" spans="1:14" ht="166.5" customHeight="1">
      <c r="A12" s="118" t="s">
        <v>43</v>
      </c>
      <c r="B12" s="82" t="s">
        <v>90</v>
      </c>
      <c r="C12" s="119" t="s">
        <v>91</v>
      </c>
      <c r="D12" s="120" t="s">
        <v>17</v>
      </c>
      <c r="E12" s="120" t="s">
        <v>18</v>
      </c>
      <c r="F12" s="120">
        <v>3</v>
      </c>
      <c r="G12" s="120">
        <v>2</v>
      </c>
      <c r="H12" s="120">
        <v>2</v>
      </c>
      <c r="I12" s="121"/>
      <c r="J12" s="122">
        <f t="shared" si="2"/>
        <v>0</v>
      </c>
      <c r="K12" s="123"/>
      <c r="L12" s="124">
        <f t="shared" si="0"/>
        <v>0</v>
      </c>
      <c r="M12" s="122">
        <f t="shared" si="1"/>
        <v>0</v>
      </c>
      <c r="N12" s="125"/>
    </row>
    <row r="13" spans="1:14" ht="168" customHeight="1">
      <c r="A13" s="116" t="s">
        <v>45</v>
      </c>
      <c r="B13" s="91" t="s">
        <v>92</v>
      </c>
      <c r="C13" s="132" t="s">
        <v>93</v>
      </c>
      <c r="D13" s="91" t="s">
        <v>17</v>
      </c>
      <c r="E13" s="91" t="s">
        <v>18</v>
      </c>
      <c r="F13" s="91">
        <v>29</v>
      </c>
      <c r="G13" s="91">
        <v>15</v>
      </c>
      <c r="H13" s="91">
        <v>15</v>
      </c>
      <c r="I13" s="93"/>
      <c r="J13" s="94">
        <f t="shared" si="2"/>
        <v>0</v>
      </c>
      <c r="K13" s="95"/>
      <c r="L13" s="96">
        <f t="shared" si="0"/>
        <v>0</v>
      </c>
      <c r="M13" s="94">
        <f t="shared" si="1"/>
        <v>0</v>
      </c>
      <c r="N13" s="117"/>
    </row>
    <row r="14" spans="1:14" ht="266.25" customHeight="1">
      <c r="A14" s="118" t="s">
        <v>47</v>
      </c>
      <c r="B14" s="82" t="s">
        <v>94</v>
      </c>
      <c r="C14" s="119" t="s">
        <v>95</v>
      </c>
      <c r="D14" s="120" t="s">
        <v>17</v>
      </c>
      <c r="E14" s="120" t="s">
        <v>18</v>
      </c>
      <c r="F14" s="120">
        <v>2</v>
      </c>
      <c r="G14" s="120">
        <v>2</v>
      </c>
      <c r="H14" s="120">
        <v>2</v>
      </c>
      <c r="I14" s="121"/>
      <c r="J14" s="122">
        <f t="shared" si="2"/>
        <v>0</v>
      </c>
      <c r="K14" s="123"/>
      <c r="L14" s="124">
        <f t="shared" si="0"/>
        <v>0</v>
      </c>
      <c r="M14" s="122">
        <f t="shared" si="1"/>
        <v>0</v>
      </c>
      <c r="N14" s="125"/>
    </row>
    <row r="15" spans="1:14" ht="409.5" customHeight="1">
      <c r="A15" s="126" t="s">
        <v>49</v>
      </c>
      <c r="B15" s="83" t="s">
        <v>96</v>
      </c>
      <c r="C15" s="106" t="s">
        <v>97</v>
      </c>
      <c r="D15" s="83" t="s">
        <v>17</v>
      </c>
      <c r="E15" s="83" t="s">
        <v>18</v>
      </c>
      <c r="F15" s="83">
        <v>0</v>
      </c>
      <c r="G15" s="83">
        <v>1</v>
      </c>
      <c r="H15" s="83">
        <v>1</v>
      </c>
      <c r="I15" s="127"/>
      <c r="J15" s="128">
        <f t="shared" si="2"/>
        <v>0</v>
      </c>
      <c r="K15" s="129"/>
      <c r="L15" s="130">
        <f t="shared" si="0"/>
        <v>0</v>
      </c>
      <c r="M15" s="128">
        <f t="shared" si="1"/>
        <v>0</v>
      </c>
      <c r="N15" s="131"/>
    </row>
    <row r="16" spans="1:14" ht="215.25" customHeight="1">
      <c r="A16" s="116" t="s">
        <v>51</v>
      </c>
      <c r="B16" s="91" t="s">
        <v>98</v>
      </c>
      <c r="C16" s="92" t="s">
        <v>99</v>
      </c>
      <c r="D16" s="91" t="s">
        <v>17</v>
      </c>
      <c r="E16" s="91" t="s">
        <v>18</v>
      </c>
      <c r="F16" s="91">
        <v>1</v>
      </c>
      <c r="G16" s="91">
        <v>1</v>
      </c>
      <c r="H16" s="91">
        <v>1</v>
      </c>
      <c r="I16" s="93"/>
      <c r="J16" s="94">
        <f t="shared" si="2"/>
        <v>0</v>
      </c>
      <c r="K16" s="95"/>
      <c r="L16" s="96">
        <f t="shared" si="0"/>
        <v>0</v>
      </c>
      <c r="M16" s="94">
        <f t="shared" si="1"/>
        <v>0</v>
      </c>
      <c r="N16" s="117"/>
    </row>
    <row r="17" spans="1:14" ht="141.75" customHeight="1">
      <c r="A17" s="133" t="s">
        <v>53</v>
      </c>
      <c r="B17" s="27" t="s">
        <v>100</v>
      </c>
      <c r="C17" s="72" t="s">
        <v>101</v>
      </c>
      <c r="D17" s="24" t="s">
        <v>17</v>
      </c>
      <c r="E17" s="24" t="s">
        <v>18</v>
      </c>
      <c r="F17" s="24">
        <v>0</v>
      </c>
      <c r="G17" s="24">
        <v>7</v>
      </c>
      <c r="H17" s="24">
        <v>9</v>
      </c>
      <c r="I17" s="28"/>
      <c r="J17" s="25">
        <f t="shared" si="2"/>
        <v>0</v>
      </c>
      <c r="K17" s="29"/>
      <c r="L17" s="26">
        <f t="shared" si="0"/>
        <v>0</v>
      </c>
      <c r="M17" s="25">
        <f t="shared" si="1"/>
        <v>0</v>
      </c>
      <c r="N17" s="134"/>
    </row>
    <row r="18" spans="1:14" ht="144.75" customHeight="1">
      <c r="A18" s="118" t="s">
        <v>55</v>
      </c>
      <c r="B18" s="82" t="s">
        <v>102</v>
      </c>
      <c r="C18" s="119" t="s">
        <v>103</v>
      </c>
      <c r="D18" s="120" t="s">
        <v>17</v>
      </c>
      <c r="E18" s="120" t="s">
        <v>18</v>
      </c>
      <c r="F18" s="120">
        <v>1</v>
      </c>
      <c r="G18" s="120">
        <v>2</v>
      </c>
      <c r="H18" s="120">
        <v>2</v>
      </c>
      <c r="I18" s="121"/>
      <c r="J18" s="122">
        <f t="shared" si="2"/>
        <v>0</v>
      </c>
      <c r="K18" s="123"/>
      <c r="L18" s="124">
        <f t="shared" si="0"/>
        <v>0</v>
      </c>
      <c r="M18" s="122">
        <f t="shared" si="1"/>
        <v>0</v>
      </c>
      <c r="N18" s="125"/>
    </row>
    <row r="19" spans="1:14" ht="252" customHeight="1">
      <c r="A19" s="116" t="s">
        <v>57</v>
      </c>
      <c r="B19" s="91" t="s">
        <v>104</v>
      </c>
      <c r="C19" s="92" t="s">
        <v>105</v>
      </c>
      <c r="D19" s="91" t="s">
        <v>17</v>
      </c>
      <c r="E19" s="91" t="s">
        <v>106</v>
      </c>
      <c r="F19" s="91">
        <v>5</v>
      </c>
      <c r="G19" s="91">
        <v>4</v>
      </c>
      <c r="H19" s="91">
        <v>4</v>
      </c>
      <c r="I19" s="93"/>
      <c r="J19" s="94">
        <f t="shared" si="2"/>
        <v>0</v>
      </c>
      <c r="K19" s="95"/>
      <c r="L19" s="96">
        <f t="shared" si="0"/>
        <v>0</v>
      </c>
      <c r="M19" s="94">
        <f t="shared" si="1"/>
        <v>0</v>
      </c>
      <c r="N19" s="117"/>
    </row>
    <row r="20" spans="1:14" ht="153.75" customHeight="1">
      <c r="A20" s="118" t="s">
        <v>107</v>
      </c>
      <c r="B20" s="82" t="s">
        <v>108</v>
      </c>
      <c r="C20" s="119" t="s">
        <v>109</v>
      </c>
      <c r="D20" s="120" t="s">
        <v>17</v>
      </c>
      <c r="E20" s="120" t="s">
        <v>18</v>
      </c>
      <c r="F20" s="120">
        <v>7</v>
      </c>
      <c r="G20" s="120">
        <v>14</v>
      </c>
      <c r="H20" s="120">
        <v>10</v>
      </c>
      <c r="I20" s="121"/>
      <c r="J20" s="122">
        <f t="shared" si="2"/>
        <v>0</v>
      </c>
      <c r="K20" s="123"/>
      <c r="L20" s="124">
        <f t="shared" si="0"/>
        <v>0</v>
      </c>
      <c r="M20" s="122">
        <f t="shared" si="1"/>
        <v>0</v>
      </c>
      <c r="N20" s="125"/>
    </row>
    <row r="21" spans="1:14" ht="174" customHeight="1">
      <c r="A21" s="116" t="s">
        <v>110</v>
      </c>
      <c r="B21" s="91" t="s">
        <v>111</v>
      </c>
      <c r="C21" s="92" t="s">
        <v>112</v>
      </c>
      <c r="D21" s="91" t="s">
        <v>17</v>
      </c>
      <c r="E21" s="91" t="s">
        <v>18</v>
      </c>
      <c r="F21" s="91">
        <v>1</v>
      </c>
      <c r="G21" s="91">
        <v>14</v>
      </c>
      <c r="H21" s="91">
        <v>10</v>
      </c>
      <c r="I21" s="93"/>
      <c r="J21" s="94">
        <f t="shared" si="2"/>
        <v>0</v>
      </c>
      <c r="K21" s="95"/>
      <c r="L21" s="96">
        <f t="shared" si="0"/>
        <v>0</v>
      </c>
      <c r="M21" s="94">
        <f t="shared" si="1"/>
        <v>0</v>
      </c>
      <c r="N21" s="117"/>
    </row>
    <row r="22" spans="1:14" ht="106.5" customHeight="1">
      <c r="A22" s="118" t="s">
        <v>113</v>
      </c>
      <c r="B22" s="82" t="s">
        <v>114</v>
      </c>
      <c r="C22" s="119" t="s">
        <v>115</v>
      </c>
      <c r="D22" s="120" t="s">
        <v>17</v>
      </c>
      <c r="E22" s="120" t="s">
        <v>18</v>
      </c>
      <c r="F22" s="120">
        <v>5</v>
      </c>
      <c r="G22" s="120">
        <v>5</v>
      </c>
      <c r="H22" s="120">
        <v>5</v>
      </c>
      <c r="I22" s="121"/>
      <c r="J22" s="122">
        <f t="shared" si="2"/>
        <v>0</v>
      </c>
      <c r="K22" s="123"/>
      <c r="L22" s="124">
        <f t="shared" si="0"/>
        <v>0</v>
      </c>
      <c r="M22" s="122">
        <f t="shared" si="1"/>
        <v>0</v>
      </c>
      <c r="N22" s="125"/>
    </row>
    <row r="23" spans="1:14" ht="153.75" customHeight="1">
      <c r="A23" s="126" t="s">
        <v>116</v>
      </c>
      <c r="B23" s="83" t="s">
        <v>117</v>
      </c>
      <c r="C23" s="105" t="s">
        <v>118</v>
      </c>
      <c r="D23" s="83" t="s">
        <v>17</v>
      </c>
      <c r="E23" s="83" t="s">
        <v>18</v>
      </c>
      <c r="F23" s="83">
        <v>10</v>
      </c>
      <c r="G23" s="83">
        <v>14</v>
      </c>
      <c r="H23" s="83">
        <v>10</v>
      </c>
      <c r="I23" s="127"/>
      <c r="J23" s="128">
        <f t="shared" si="2"/>
        <v>0</v>
      </c>
      <c r="K23" s="129"/>
      <c r="L23" s="130">
        <f t="shared" si="0"/>
        <v>0</v>
      </c>
      <c r="M23" s="128">
        <f t="shared" si="1"/>
        <v>0</v>
      </c>
      <c r="N23" s="131"/>
    </row>
    <row r="24" spans="1:14" ht="245.25" customHeight="1">
      <c r="A24" s="116" t="s">
        <v>119</v>
      </c>
      <c r="B24" s="91" t="s">
        <v>120</v>
      </c>
      <c r="C24" s="92" t="s">
        <v>212</v>
      </c>
      <c r="D24" s="91" t="s">
        <v>17</v>
      </c>
      <c r="E24" s="91" t="s">
        <v>18</v>
      </c>
      <c r="F24" s="91">
        <v>0</v>
      </c>
      <c r="G24" s="91">
        <v>1</v>
      </c>
      <c r="H24" s="91">
        <v>1</v>
      </c>
      <c r="I24" s="93"/>
      <c r="J24" s="94">
        <f t="shared" si="2"/>
        <v>0</v>
      </c>
      <c r="K24" s="95"/>
      <c r="L24" s="96">
        <f t="shared" si="0"/>
        <v>0</v>
      </c>
      <c r="M24" s="94">
        <f t="shared" si="1"/>
        <v>0</v>
      </c>
      <c r="N24" s="117"/>
    </row>
    <row r="25" spans="1:14" ht="201.75" customHeight="1">
      <c r="A25" s="162" t="s">
        <v>121</v>
      </c>
      <c r="B25" s="84" t="s">
        <v>122</v>
      </c>
      <c r="C25" s="85" t="s">
        <v>196</v>
      </c>
      <c r="D25" s="81" t="s">
        <v>17</v>
      </c>
      <c r="E25" s="81" t="s">
        <v>18</v>
      </c>
      <c r="F25" s="81">
        <v>5</v>
      </c>
      <c r="G25" s="81">
        <v>5</v>
      </c>
      <c r="H25" s="81">
        <v>6</v>
      </c>
      <c r="I25" s="86"/>
      <c r="J25" s="87">
        <f t="shared" si="2"/>
        <v>0</v>
      </c>
      <c r="K25" s="88"/>
      <c r="L25" s="89">
        <f t="shared" si="0"/>
        <v>0</v>
      </c>
      <c r="M25" s="87">
        <f t="shared" si="1"/>
        <v>0</v>
      </c>
      <c r="N25" s="163"/>
    </row>
    <row r="26" spans="1:14" ht="119.25" customHeight="1">
      <c r="A26" s="164" t="s">
        <v>123</v>
      </c>
      <c r="B26" s="164" t="s">
        <v>124</v>
      </c>
      <c r="C26" s="99" t="s">
        <v>125</v>
      </c>
      <c r="D26" s="164" t="s">
        <v>17</v>
      </c>
      <c r="E26" s="164" t="s">
        <v>18</v>
      </c>
      <c r="F26" s="164">
        <v>5</v>
      </c>
      <c r="G26" s="164">
        <v>3</v>
      </c>
      <c r="H26" s="164">
        <v>3</v>
      </c>
      <c r="I26" s="165"/>
      <c r="J26" s="166">
        <f t="shared" si="2"/>
        <v>0</v>
      </c>
      <c r="K26" s="167"/>
      <c r="L26" s="168">
        <f t="shared" si="0"/>
        <v>0</v>
      </c>
      <c r="M26" s="166">
        <f t="shared" si="1"/>
        <v>0</v>
      </c>
      <c r="N26" s="169"/>
    </row>
    <row r="27" spans="1:14" ht="301.5" customHeight="1">
      <c r="A27" s="126" t="s">
        <v>126</v>
      </c>
      <c r="B27" s="83" t="s">
        <v>127</v>
      </c>
      <c r="C27" s="105" t="s">
        <v>211</v>
      </c>
      <c r="D27" s="83" t="s">
        <v>17</v>
      </c>
      <c r="E27" s="83" t="s">
        <v>18</v>
      </c>
      <c r="F27" s="83">
        <v>1</v>
      </c>
      <c r="G27" s="83">
        <v>1</v>
      </c>
      <c r="H27" s="83">
        <v>2</v>
      </c>
      <c r="I27" s="127"/>
      <c r="J27" s="128">
        <f t="shared" si="2"/>
        <v>0</v>
      </c>
      <c r="K27" s="129"/>
      <c r="L27" s="130">
        <f t="shared" si="0"/>
        <v>0</v>
      </c>
      <c r="M27" s="128">
        <f t="shared" si="1"/>
        <v>0</v>
      </c>
      <c r="N27" s="131"/>
    </row>
    <row r="28" spans="1:14" ht="191.25" customHeight="1">
      <c r="A28" s="164" t="s">
        <v>128</v>
      </c>
      <c r="B28" s="164" t="s">
        <v>129</v>
      </c>
      <c r="C28" s="99" t="s">
        <v>130</v>
      </c>
      <c r="D28" s="164" t="s">
        <v>17</v>
      </c>
      <c r="E28" s="164" t="s">
        <v>18</v>
      </c>
      <c r="F28" s="164">
        <v>1</v>
      </c>
      <c r="G28" s="164">
        <v>1</v>
      </c>
      <c r="H28" s="164">
        <v>1</v>
      </c>
      <c r="I28" s="165"/>
      <c r="J28" s="166">
        <f t="shared" si="2"/>
        <v>0</v>
      </c>
      <c r="K28" s="167"/>
      <c r="L28" s="168">
        <f t="shared" si="0"/>
        <v>0</v>
      </c>
      <c r="M28" s="166">
        <f t="shared" si="1"/>
        <v>0</v>
      </c>
      <c r="N28" s="169"/>
    </row>
    <row r="29" spans="1:14" ht="134.25" customHeight="1">
      <c r="A29" s="170" t="s">
        <v>131</v>
      </c>
      <c r="B29" s="159" t="s">
        <v>132</v>
      </c>
      <c r="C29" s="171" t="s">
        <v>133</v>
      </c>
      <c r="D29" s="159" t="s">
        <v>17</v>
      </c>
      <c r="E29" s="159" t="s">
        <v>18</v>
      </c>
      <c r="F29" s="159">
        <v>2</v>
      </c>
      <c r="G29" s="159">
        <v>2</v>
      </c>
      <c r="H29" s="159">
        <v>2</v>
      </c>
      <c r="I29" s="172"/>
      <c r="J29" s="173">
        <f t="shared" si="2"/>
        <v>0</v>
      </c>
      <c r="K29" s="174"/>
      <c r="L29" s="175">
        <f t="shared" si="0"/>
        <v>0</v>
      </c>
      <c r="M29" s="173">
        <f t="shared" si="1"/>
        <v>0</v>
      </c>
      <c r="N29" s="176"/>
    </row>
    <row r="30" spans="1:14" ht="194.25" customHeight="1">
      <c r="A30" s="164" t="s">
        <v>134</v>
      </c>
      <c r="B30" s="164" t="s">
        <v>135</v>
      </c>
      <c r="C30" s="99" t="s">
        <v>136</v>
      </c>
      <c r="D30" s="164" t="s">
        <v>17</v>
      </c>
      <c r="E30" s="164" t="s">
        <v>18</v>
      </c>
      <c r="F30" s="164">
        <v>4</v>
      </c>
      <c r="G30" s="164">
        <v>6</v>
      </c>
      <c r="H30" s="164">
        <v>6</v>
      </c>
      <c r="I30" s="165"/>
      <c r="J30" s="166">
        <f t="shared" si="2"/>
        <v>0</v>
      </c>
      <c r="K30" s="167"/>
      <c r="L30" s="168">
        <f t="shared" si="0"/>
        <v>0</v>
      </c>
      <c r="M30" s="166">
        <f t="shared" si="1"/>
        <v>0</v>
      </c>
      <c r="N30" s="169"/>
    </row>
    <row r="31" spans="1:14" ht="84" customHeight="1">
      <c r="A31" s="84" t="s">
        <v>137</v>
      </c>
      <c r="B31" s="84" t="s">
        <v>138</v>
      </c>
      <c r="C31" s="85" t="s">
        <v>139</v>
      </c>
      <c r="D31" s="84" t="s">
        <v>17</v>
      </c>
      <c r="E31" s="84" t="s">
        <v>18</v>
      </c>
      <c r="F31" s="84">
        <v>20</v>
      </c>
      <c r="G31" s="84">
        <v>20</v>
      </c>
      <c r="H31" s="84">
        <v>20</v>
      </c>
      <c r="I31" s="86"/>
      <c r="J31" s="135">
        <f t="shared" si="2"/>
        <v>0</v>
      </c>
      <c r="K31" s="88"/>
      <c r="L31" s="136">
        <f t="shared" si="0"/>
        <v>0</v>
      </c>
      <c r="M31" s="135">
        <f t="shared" si="1"/>
        <v>0</v>
      </c>
      <c r="N31" s="90"/>
    </row>
    <row r="32" spans="1:14" ht="194.25" customHeight="1">
      <c r="A32" s="126" t="s">
        <v>140</v>
      </c>
      <c r="B32" s="83" t="s">
        <v>141</v>
      </c>
      <c r="C32" s="137" t="s">
        <v>142</v>
      </c>
      <c r="D32" s="83" t="s">
        <v>17</v>
      </c>
      <c r="E32" s="83" t="s">
        <v>18</v>
      </c>
      <c r="F32" s="83">
        <v>1</v>
      </c>
      <c r="G32" s="83">
        <v>1</v>
      </c>
      <c r="H32" s="83">
        <v>1</v>
      </c>
      <c r="I32" s="127"/>
      <c r="J32" s="128">
        <f t="shared" si="2"/>
        <v>0</v>
      </c>
      <c r="K32" s="129"/>
      <c r="L32" s="130">
        <f t="shared" si="0"/>
        <v>0</v>
      </c>
      <c r="M32" s="128">
        <f t="shared" si="1"/>
        <v>0</v>
      </c>
      <c r="N32" s="131"/>
    </row>
    <row r="33" spans="1:14" ht="197.25" customHeight="1">
      <c r="A33" s="164" t="s">
        <v>143</v>
      </c>
      <c r="B33" s="164" t="s">
        <v>144</v>
      </c>
      <c r="C33" s="177" t="s">
        <v>145</v>
      </c>
      <c r="D33" s="164" t="s">
        <v>17</v>
      </c>
      <c r="E33" s="164" t="s">
        <v>18</v>
      </c>
      <c r="F33" s="164">
        <v>2</v>
      </c>
      <c r="G33" s="164">
        <v>3</v>
      </c>
      <c r="H33" s="164">
        <v>2</v>
      </c>
      <c r="I33" s="165"/>
      <c r="J33" s="166">
        <f t="shared" si="2"/>
        <v>0</v>
      </c>
      <c r="K33" s="167"/>
      <c r="L33" s="168">
        <f t="shared" si="0"/>
        <v>0</v>
      </c>
      <c r="M33" s="166">
        <f t="shared" si="1"/>
        <v>0</v>
      </c>
      <c r="N33" s="169"/>
    </row>
    <row r="34" spans="1:14" ht="138.75" customHeight="1">
      <c r="A34" s="116" t="s">
        <v>146</v>
      </c>
      <c r="B34" s="91" t="s">
        <v>147</v>
      </c>
      <c r="C34" s="92" t="s">
        <v>148</v>
      </c>
      <c r="D34" s="91" t="s">
        <v>17</v>
      </c>
      <c r="E34" s="91" t="s">
        <v>18</v>
      </c>
      <c r="F34" s="91">
        <v>0</v>
      </c>
      <c r="G34" s="91">
        <v>1</v>
      </c>
      <c r="H34" s="91">
        <v>1</v>
      </c>
      <c r="I34" s="93"/>
      <c r="J34" s="94">
        <f t="shared" si="2"/>
        <v>0</v>
      </c>
      <c r="K34" s="95"/>
      <c r="L34" s="96">
        <f t="shared" si="0"/>
        <v>0</v>
      </c>
      <c r="M34" s="94">
        <f t="shared" si="1"/>
        <v>0</v>
      </c>
      <c r="N34" s="117"/>
    </row>
    <row r="35" spans="1:14" ht="153.75" customHeight="1">
      <c r="A35" s="118" t="s">
        <v>149</v>
      </c>
      <c r="B35" s="82" t="s">
        <v>150</v>
      </c>
      <c r="C35" s="119" t="s">
        <v>151</v>
      </c>
      <c r="D35" s="120" t="s">
        <v>17</v>
      </c>
      <c r="E35" s="120" t="s">
        <v>18</v>
      </c>
      <c r="F35" s="120">
        <v>0</v>
      </c>
      <c r="G35" s="120">
        <v>1</v>
      </c>
      <c r="H35" s="120">
        <v>1</v>
      </c>
      <c r="I35" s="121"/>
      <c r="J35" s="122">
        <f t="shared" si="2"/>
        <v>0</v>
      </c>
      <c r="K35" s="123"/>
      <c r="L35" s="124">
        <f t="shared" si="0"/>
        <v>0</v>
      </c>
      <c r="M35" s="122">
        <f t="shared" si="1"/>
        <v>0</v>
      </c>
      <c r="N35" s="125"/>
    </row>
    <row r="36" spans="1:14" ht="246.75" customHeight="1">
      <c r="A36" s="170" t="s">
        <v>152</v>
      </c>
      <c r="B36" s="159" t="s">
        <v>153</v>
      </c>
      <c r="C36" s="171" t="s">
        <v>154</v>
      </c>
      <c r="D36" s="159" t="s">
        <v>17</v>
      </c>
      <c r="E36" s="159" t="s">
        <v>18</v>
      </c>
      <c r="F36" s="159">
        <v>0</v>
      </c>
      <c r="G36" s="159">
        <v>1</v>
      </c>
      <c r="H36" s="159">
        <v>1</v>
      </c>
      <c r="I36" s="172"/>
      <c r="J36" s="173">
        <f t="shared" si="2"/>
        <v>0</v>
      </c>
      <c r="K36" s="174"/>
      <c r="L36" s="175">
        <f t="shared" si="0"/>
        <v>0</v>
      </c>
      <c r="M36" s="178">
        <f t="shared" si="1"/>
        <v>0</v>
      </c>
      <c r="N36" s="179"/>
    </row>
    <row r="37" spans="1:14" ht="187.5" customHeight="1">
      <c r="A37" s="164" t="s">
        <v>155</v>
      </c>
      <c r="B37" s="164" t="s">
        <v>156</v>
      </c>
      <c r="C37" s="99" t="s">
        <v>157</v>
      </c>
      <c r="D37" s="164" t="s">
        <v>17</v>
      </c>
      <c r="E37" s="164" t="s">
        <v>18</v>
      </c>
      <c r="F37" s="164">
        <v>0</v>
      </c>
      <c r="G37" s="164">
        <v>2</v>
      </c>
      <c r="H37" s="164">
        <v>1</v>
      </c>
      <c r="I37" s="165"/>
      <c r="J37" s="166">
        <f t="shared" si="2"/>
        <v>0</v>
      </c>
      <c r="K37" s="167"/>
      <c r="L37" s="168">
        <f t="shared" si="0"/>
        <v>0</v>
      </c>
      <c r="M37" s="166">
        <f t="shared" si="1"/>
        <v>0</v>
      </c>
      <c r="N37" s="169"/>
    </row>
    <row r="38" spans="1:14" ht="156" customHeight="1">
      <c r="A38" s="164" t="s">
        <v>158</v>
      </c>
      <c r="B38" s="164" t="s">
        <v>159</v>
      </c>
      <c r="C38" s="99" t="s">
        <v>160</v>
      </c>
      <c r="D38" s="164" t="s">
        <v>17</v>
      </c>
      <c r="E38" s="164" t="s">
        <v>18</v>
      </c>
      <c r="F38" s="164">
        <v>6</v>
      </c>
      <c r="G38" s="164">
        <v>6</v>
      </c>
      <c r="H38" s="164">
        <v>6</v>
      </c>
      <c r="I38" s="165"/>
      <c r="J38" s="166">
        <f t="shared" si="2"/>
        <v>0</v>
      </c>
      <c r="K38" s="167"/>
      <c r="L38" s="168">
        <f t="shared" si="0"/>
        <v>0</v>
      </c>
      <c r="M38" s="166">
        <f t="shared" si="1"/>
        <v>0</v>
      </c>
      <c r="N38" s="169"/>
    </row>
    <row r="39" spans="1:14" ht="118.5" customHeight="1">
      <c r="A39" s="84" t="s">
        <v>161</v>
      </c>
      <c r="B39" s="84" t="s">
        <v>162</v>
      </c>
      <c r="C39" s="78" t="s">
        <v>163</v>
      </c>
      <c r="D39" s="84" t="s">
        <v>17</v>
      </c>
      <c r="E39" s="84" t="s">
        <v>18</v>
      </c>
      <c r="F39" s="84">
        <v>0</v>
      </c>
      <c r="G39" s="84">
        <v>1</v>
      </c>
      <c r="H39" s="84">
        <v>1</v>
      </c>
      <c r="I39" s="86"/>
      <c r="J39" s="135">
        <f t="shared" si="2"/>
        <v>0</v>
      </c>
      <c r="K39" s="88"/>
      <c r="L39" s="136">
        <f t="shared" si="0"/>
        <v>0</v>
      </c>
      <c r="M39" s="135">
        <f t="shared" si="1"/>
        <v>0</v>
      </c>
      <c r="N39" s="90"/>
    </row>
    <row r="40" spans="1:14" ht="135.75" customHeight="1">
      <c r="A40" s="126" t="s">
        <v>164</v>
      </c>
      <c r="B40" s="83" t="s">
        <v>165</v>
      </c>
      <c r="C40" s="141" t="s">
        <v>215</v>
      </c>
      <c r="D40" s="83" t="s">
        <v>17</v>
      </c>
      <c r="E40" s="83" t="s">
        <v>166</v>
      </c>
      <c r="F40" s="83">
        <v>100</v>
      </c>
      <c r="G40" s="83">
        <v>100</v>
      </c>
      <c r="H40" s="83">
        <v>100</v>
      </c>
      <c r="I40" s="127"/>
      <c r="J40" s="128">
        <f t="shared" si="2"/>
        <v>0</v>
      </c>
      <c r="K40" s="129"/>
      <c r="L40" s="130">
        <f t="shared" si="0"/>
        <v>0</v>
      </c>
      <c r="M40" s="128">
        <f t="shared" si="1"/>
        <v>0</v>
      </c>
      <c r="N40" s="131"/>
    </row>
    <row r="41" spans="1:14" ht="373.5" customHeight="1">
      <c r="A41" s="170" t="s">
        <v>167</v>
      </c>
      <c r="B41" s="159" t="s">
        <v>168</v>
      </c>
      <c r="C41" s="171" t="s">
        <v>169</v>
      </c>
      <c r="D41" s="159" t="s">
        <v>17</v>
      </c>
      <c r="E41" s="159" t="s">
        <v>18</v>
      </c>
      <c r="F41" s="159">
        <v>0</v>
      </c>
      <c r="G41" s="159">
        <v>1</v>
      </c>
      <c r="H41" s="159">
        <v>1</v>
      </c>
      <c r="I41" s="172"/>
      <c r="J41" s="173">
        <f t="shared" si="2"/>
        <v>0</v>
      </c>
      <c r="K41" s="174"/>
      <c r="L41" s="180">
        <f t="shared" si="0"/>
        <v>0</v>
      </c>
      <c r="M41" s="181">
        <f t="shared" si="1"/>
        <v>0</v>
      </c>
      <c r="N41" s="182"/>
    </row>
    <row r="42" spans="1:14" ht="138.75" customHeight="1">
      <c r="A42" s="164" t="s">
        <v>170</v>
      </c>
      <c r="B42" s="161" t="s">
        <v>171</v>
      </c>
      <c r="C42" s="177" t="s">
        <v>172</v>
      </c>
      <c r="D42" s="164" t="s">
        <v>17</v>
      </c>
      <c r="E42" s="164" t="s">
        <v>18</v>
      </c>
      <c r="F42" s="164">
        <v>2</v>
      </c>
      <c r="G42" s="164">
        <v>2</v>
      </c>
      <c r="H42" s="164">
        <v>2</v>
      </c>
      <c r="I42" s="165"/>
      <c r="J42" s="166">
        <f t="shared" si="2"/>
        <v>0</v>
      </c>
      <c r="K42" s="167"/>
      <c r="L42" s="168">
        <f t="shared" si="0"/>
        <v>0</v>
      </c>
      <c r="M42" s="166">
        <f t="shared" si="1"/>
        <v>0</v>
      </c>
      <c r="N42" s="169"/>
    </row>
    <row r="43" spans="1:14" ht="68.25" customHeight="1">
      <c r="A43" s="84" t="s">
        <v>173</v>
      </c>
      <c r="B43" s="84" t="s">
        <v>174</v>
      </c>
      <c r="C43" s="85" t="s">
        <v>175</v>
      </c>
      <c r="D43" s="84" t="s">
        <v>17</v>
      </c>
      <c r="E43" s="84" t="s">
        <v>18</v>
      </c>
      <c r="F43" s="84">
        <v>4</v>
      </c>
      <c r="G43" s="84">
        <v>4</v>
      </c>
      <c r="H43" s="84">
        <v>4</v>
      </c>
      <c r="I43" s="86"/>
      <c r="J43" s="135">
        <f t="shared" si="2"/>
        <v>0</v>
      </c>
      <c r="K43" s="88"/>
      <c r="L43" s="136">
        <f t="shared" si="0"/>
        <v>0</v>
      </c>
      <c r="M43" s="135">
        <f t="shared" si="1"/>
        <v>0</v>
      </c>
      <c r="N43" s="90"/>
    </row>
    <row r="44" spans="1:14" ht="127.5" customHeight="1">
      <c r="A44" s="126" t="s">
        <v>176</v>
      </c>
      <c r="B44" s="83" t="s">
        <v>177</v>
      </c>
      <c r="C44" s="105" t="s">
        <v>178</v>
      </c>
      <c r="D44" s="83" t="s">
        <v>17</v>
      </c>
      <c r="E44" s="83" t="s">
        <v>18</v>
      </c>
      <c r="F44" s="83">
        <v>3</v>
      </c>
      <c r="G44" s="83">
        <v>0</v>
      </c>
      <c r="H44" s="83">
        <v>0</v>
      </c>
      <c r="I44" s="127"/>
      <c r="J44" s="128">
        <f t="shared" si="2"/>
        <v>0</v>
      </c>
      <c r="K44" s="129"/>
      <c r="L44" s="130">
        <f t="shared" si="0"/>
        <v>0</v>
      </c>
      <c r="M44" s="128">
        <f t="shared" si="1"/>
        <v>0</v>
      </c>
      <c r="N44" s="131"/>
    </row>
    <row r="45" spans="1:14" ht="282" customHeight="1">
      <c r="A45" s="126" t="s">
        <v>179</v>
      </c>
      <c r="B45" s="83" t="s">
        <v>180</v>
      </c>
      <c r="C45" s="105" t="s">
        <v>181</v>
      </c>
      <c r="D45" s="83" t="s">
        <v>17</v>
      </c>
      <c r="E45" s="83" t="s">
        <v>18</v>
      </c>
      <c r="F45" s="83">
        <v>6</v>
      </c>
      <c r="G45" s="83">
        <v>0</v>
      </c>
      <c r="H45" s="83">
        <v>0</v>
      </c>
      <c r="I45" s="127"/>
      <c r="J45" s="128">
        <f t="shared" si="2"/>
        <v>0</v>
      </c>
      <c r="K45" s="129"/>
      <c r="L45" s="130">
        <f t="shared" si="0"/>
        <v>0</v>
      </c>
      <c r="M45" s="138">
        <f t="shared" si="1"/>
        <v>0</v>
      </c>
      <c r="N45" s="140"/>
    </row>
    <row r="46" spans="1:14" ht="287.25" customHeight="1">
      <c r="A46" s="126" t="s">
        <v>182</v>
      </c>
      <c r="B46" s="83" t="s">
        <v>183</v>
      </c>
      <c r="C46" s="105" t="s">
        <v>184</v>
      </c>
      <c r="D46" s="83" t="s">
        <v>17</v>
      </c>
      <c r="E46" s="83" t="s">
        <v>18</v>
      </c>
      <c r="F46" s="83">
        <v>20</v>
      </c>
      <c r="G46" s="83">
        <v>0</v>
      </c>
      <c r="H46" s="83">
        <v>0</v>
      </c>
      <c r="I46" s="127"/>
      <c r="J46" s="128">
        <f t="shared" si="2"/>
        <v>0</v>
      </c>
      <c r="K46" s="129"/>
      <c r="L46" s="130"/>
      <c r="M46" s="128">
        <f t="shared" si="1"/>
        <v>0</v>
      </c>
      <c r="N46" s="131"/>
    </row>
    <row r="47" spans="1:14" ht="21.75" customHeight="1">
      <c r="A47" s="30"/>
      <c r="B47" s="225" t="s">
        <v>185</v>
      </c>
      <c r="C47" s="225"/>
      <c r="D47" s="225"/>
      <c r="E47" s="225"/>
      <c r="F47" s="225"/>
      <c r="G47" s="225"/>
      <c r="H47" s="225"/>
      <c r="I47" s="225"/>
      <c r="J47" s="139">
        <f>SUM(J5:J46)</f>
        <v>0</v>
      </c>
      <c r="K47" s="97"/>
      <c r="L47" s="98"/>
      <c r="M47" s="139">
        <f>SUM(M5:M46)</f>
        <v>0</v>
      </c>
      <c r="N47" s="31"/>
    </row>
    <row r="48" spans="1:14" ht="15" customHeight="1">
      <c r="A48" s="30"/>
      <c r="B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51" customHeight="1">
      <c r="A49" s="32"/>
      <c r="B49" s="223" t="s">
        <v>213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</row>
    <row r="50" spans="1:14" ht="33.75" customHeight="1">
      <c r="A50" s="32"/>
      <c r="B50" s="33"/>
      <c r="C50" s="80"/>
      <c r="D50" s="34"/>
      <c r="E50" s="34"/>
      <c r="F50" s="34"/>
      <c r="G50" s="34"/>
      <c r="H50" s="34"/>
      <c r="I50" s="34"/>
      <c r="J50" s="229" t="s">
        <v>198</v>
      </c>
      <c r="K50" s="229"/>
      <c r="L50" s="229"/>
      <c r="M50" s="229"/>
      <c r="N50" s="229"/>
    </row>
    <row r="51" spans="1:14" ht="12.75">
      <c r="A51" s="30"/>
      <c r="B51" s="30"/>
      <c r="D51" s="30"/>
      <c r="E51" s="30"/>
      <c r="F51" s="30"/>
      <c r="G51" s="30"/>
      <c r="H51" s="30"/>
      <c r="I51" s="35"/>
      <c r="J51" s="224" t="s">
        <v>31</v>
      </c>
      <c r="K51" s="224"/>
      <c r="L51" s="224"/>
      <c r="M51" s="224"/>
      <c r="N51" s="224"/>
    </row>
    <row r="52" spans="1:14" ht="12.75">
      <c r="A52" s="30"/>
      <c r="B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30"/>
      <c r="B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</sheetData>
  <sheetProtection selectLockedCells="1" selectUnlockedCells="1"/>
  <mergeCells count="20">
    <mergeCell ref="B49:N49"/>
    <mergeCell ref="J51:N51"/>
    <mergeCell ref="J2:J3"/>
    <mergeCell ref="K2:K3"/>
    <mergeCell ref="L2:L3"/>
    <mergeCell ref="M2:M3"/>
    <mergeCell ref="N2:N3"/>
    <mergeCell ref="B47:I47"/>
    <mergeCell ref="F4:H4"/>
    <mergeCell ref="J50:N50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36" t="s">
        <v>186</v>
      </c>
      <c r="C1" s="37"/>
      <c r="D1" s="38"/>
      <c r="E1" s="38"/>
    </row>
    <row r="2" spans="2:5" ht="12.75">
      <c r="B2" s="36" t="s">
        <v>187</v>
      </c>
      <c r="C2" s="37"/>
      <c r="D2" s="38"/>
      <c r="E2" s="38"/>
    </row>
    <row r="3" spans="2:5" ht="12.75">
      <c r="B3" s="39"/>
      <c r="C3" s="39"/>
      <c r="D3" s="40"/>
      <c r="E3" s="40"/>
    </row>
    <row r="4" spans="2:5" ht="51">
      <c r="B4" s="41" t="s">
        <v>188</v>
      </c>
      <c r="C4" s="39"/>
      <c r="D4" s="40"/>
      <c r="E4" s="40"/>
    </row>
    <row r="5" spans="2:5" ht="12.75">
      <c r="B5" s="39"/>
      <c r="C5" s="39"/>
      <c r="D5" s="40"/>
      <c r="E5" s="40"/>
    </row>
    <row r="6" spans="2:5" ht="25.5">
      <c r="B6" s="36" t="s">
        <v>189</v>
      </c>
      <c r="C6" s="37"/>
      <c r="D6" s="38"/>
      <c r="E6" s="42" t="s">
        <v>190</v>
      </c>
    </row>
    <row r="7" spans="2:5" ht="12.75">
      <c r="B7" s="39"/>
      <c r="C7" s="39"/>
      <c r="D7" s="40"/>
      <c r="E7" s="40"/>
    </row>
    <row r="8" spans="2:5" ht="38.25">
      <c r="B8" s="43" t="s">
        <v>191</v>
      </c>
      <c r="C8" s="44"/>
      <c r="D8" s="45"/>
      <c r="E8" s="46">
        <v>13</v>
      </c>
    </row>
    <row r="9" spans="2:5" ht="12.75">
      <c r="B9" s="39"/>
      <c r="C9" s="39"/>
      <c r="D9" s="40"/>
      <c r="E9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2018-06-04T09:36:47Z</cp:lastPrinted>
  <dcterms:modified xsi:type="dcterms:W3CDTF">2018-06-27T13:15:35Z</dcterms:modified>
  <cp:category/>
  <cp:version/>
  <cp:contentType/>
  <cp:contentStatus/>
</cp:coreProperties>
</file>